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 7.2.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 7.2.'!P1_SCOPE_CORR,'прил 7.2.'!P2_SCOPE_CORR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 7.2.'!P1_SET_PROT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 7.2.'!P6_T2.1?Protection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 7.2.'!$A$1:$AJ$45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 refMode="R1C1"/>
</workbook>
</file>

<file path=xl/calcChain.xml><?xml version="1.0" encoding="utf-8"?>
<calcChain xmlns="http://schemas.openxmlformats.org/spreadsheetml/2006/main">
  <c r="L22" i="4" l="1"/>
  <c r="K22" i="4" l="1"/>
  <c r="J22" i="4"/>
  <c r="O25" i="4" l="1"/>
  <c r="N27" i="4"/>
  <c r="O27" i="4"/>
  <c r="P27" i="4"/>
  <c r="M27" i="4"/>
  <c r="L23" i="4"/>
  <c r="AI32" i="4"/>
  <c r="G31" i="4" l="1"/>
  <c r="I25" i="4"/>
  <c r="F23" i="4"/>
  <c r="G23" i="4" s="1"/>
  <c r="H26" i="4"/>
  <c r="AI26" i="4"/>
  <c r="C32" i="4" l="1"/>
  <c r="AI18" i="4"/>
  <c r="AI25" i="4"/>
  <c r="AK36" i="4" l="1"/>
  <c r="U36" i="4"/>
  <c r="T36" i="4"/>
  <c r="S36" i="4"/>
  <c r="R36" i="4"/>
  <c r="P36" i="4"/>
  <c r="O36" i="4"/>
  <c r="N36" i="4"/>
  <c r="M36" i="4"/>
  <c r="L36" i="4"/>
  <c r="V36" i="4" s="1"/>
  <c r="G36" i="4"/>
  <c r="Q36" i="4" s="1"/>
  <c r="AK35" i="4"/>
  <c r="U35" i="4"/>
  <c r="T35" i="4"/>
  <c r="S35" i="4"/>
  <c r="R35" i="4"/>
  <c r="P35" i="4"/>
  <c r="O35" i="4"/>
  <c r="N35" i="4"/>
  <c r="M35" i="4"/>
  <c r="L35" i="4"/>
  <c r="V35" i="4" s="1"/>
  <c r="G35" i="4"/>
  <c r="AK34" i="4"/>
  <c r="U34" i="4"/>
  <c r="T34" i="4"/>
  <c r="S34" i="4"/>
  <c r="R34" i="4"/>
  <c r="P34" i="4"/>
  <c r="O34" i="4"/>
  <c r="O32" i="4" s="1"/>
  <c r="N34" i="4"/>
  <c r="M34" i="4"/>
  <c r="L34" i="4"/>
  <c r="V34" i="4" s="1"/>
  <c r="G34" i="4"/>
  <c r="AK33" i="4"/>
  <c r="U33" i="4"/>
  <c r="T33" i="4"/>
  <c r="S33" i="4"/>
  <c r="R33" i="4"/>
  <c r="P33" i="4"/>
  <c r="O33" i="4"/>
  <c r="N33" i="4"/>
  <c r="N32" i="4" s="1"/>
  <c r="M33" i="4"/>
  <c r="L33" i="4"/>
  <c r="V33" i="4" s="1"/>
  <c r="G33" i="4"/>
  <c r="AK32" i="4"/>
  <c r="P32" i="4"/>
  <c r="K32" i="4"/>
  <c r="U32" i="4" s="1"/>
  <c r="J32" i="4"/>
  <c r="T32" i="4" s="1"/>
  <c r="I32" i="4"/>
  <c r="S32" i="4" s="1"/>
  <c r="H32" i="4"/>
  <c r="R32" i="4" s="1"/>
  <c r="F32" i="4"/>
  <c r="E32" i="4"/>
  <c r="G32" i="4" s="1"/>
  <c r="AK31" i="4"/>
  <c r="U31" i="4"/>
  <c r="T31" i="4"/>
  <c r="S31" i="4"/>
  <c r="R31" i="4"/>
  <c r="L31" i="4"/>
  <c r="V31" i="4" s="1"/>
  <c r="AK30" i="4"/>
  <c r="U30" i="4"/>
  <c r="T30" i="4"/>
  <c r="S30" i="4"/>
  <c r="R30" i="4"/>
  <c r="L30" i="4"/>
  <c r="V30" i="4" s="1"/>
  <c r="G30" i="4"/>
  <c r="AK29" i="4"/>
  <c r="P29" i="4"/>
  <c r="O29" i="4"/>
  <c r="N29" i="4"/>
  <c r="M29" i="4"/>
  <c r="K29" i="4"/>
  <c r="U29" i="4" s="1"/>
  <c r="J29" i="4"/>
  <c r="T29" i="4" s="1"/>
  <c r="I29" i="4"/>
  <c r="S29" i="4" s="1"/>
  <c r="H29" i="4"/>
  <c r="R29" i="4" s="1"/>
  <c r="F29" i="4"/>
  <c r="E29" i="4"/>
  <c r="D29" i="4"/>
  <c r="C29" i="4"/>
  <c r="G29" i="4" s="1"/>
  <c r="AK28" i="4"/>
  <c r="U28" i="4"/>
  <c r="T28" i="4"/>
  <c r="S28" i="4"/>
  <c r="R28" i="4"/>
  <c r="P28" i="4"/>
  <c r="O28" i="4"/>
  <c r="N28" i="4"/>
  <c r="M28" i="4"/>
  <c r="L28" i="4"/>
  <c r="V28" i="4" s="1"/>
  <c r="G28" i="4"/>
  <c r="Q28" i="4" s="1"/>
  <c r="AK27" i="4"/>
  <c r="U27" i="4"/>
  <c r="T27" i="4"/>
  <c r="S27" i="4"/>
  <c r="R27" i="4"/>
  <c r="L27" i="4"/>
  <c r="V27" i="4" s="1"/>
  <c r="G27" i="4"/>
  <c r="AK26" i="4"/>
  <c r="U26" i="4"/>
  <c r="T26" i="4"/>
  <c r="S26" i="4"/>
  <c r="R26" i="4"/>
  <c r="P26" i="4"/>
  <c r="P25" i="4" s="1"/>
  <c r="O26" i="4"/>
  <c r="N26" i="4"/>
  <c r="M26" i="4"/>
  <c r="M25" i="4" s="1"/>
  <c r="L26" i="4"/>
  <c r="V26" i="4" s="1"/>
  <c r="G26" i="4"/>
  <c r="AK25" i="4"/>
  <c r="S25" i="4"/>
  <c r="N25" i="4"/>
  <c r="K25" i="4"/>
  <c r="U25" i="4" s="1"/>
  <c r="J25" i="4"/>
  <c r="T25" i="4" s="1"/>
  <c r="H25" i="4"/>
  <c r="R25" i="4" s="1"/>
  <c r="F25" i="4"/>
  <c r="E25" i="4"/>
  <c r="C25" i="4"/>
  <c r="AK24" i="4"/>
  <c r="U24" i="4"/>
  <c r="T24" i="4"/>
  <c r="S24" i="4"/>
  <c r="R24" i="4"/>
  <c r="P24" i="4"/>
  <c r="O24" i="4"/>
  <c r="N24" i="4"/>
  <c r="M24" i="4"/>
  <c r="L24" i="4"/>
  <c r="V24" i="4" s="1"/>
  <c r="AK23" i="4"/>
  <c r="U23" i="4"/>
  <c r="T23" i="4"/>
  <c r="S23" i="4"/>
  <c r="R23" i="4"/>
  <c r="P23" i="4"/>
  <c r="O23" i="4"/>
  <c r="N23" i="4"/>
  <c r="M23" i="4"/>
  <c r="V23" i="4"/>
  <c r="AK22" i="4"/>
  <c r="T22" i="4"/>
  <c r="T21" i="4" s="1"/>
  <c r="S22" i="4"/>
  <c r="R22" i="4"/>
  <c r="O22" i="4"/>
  <c r="O21" i="4" s="1"/>
  <c r="N22" i="4"/>
  <c r="M22" i="4"/>
  <c r="M21" i="4" s="1"/>
  <c r="F22" i="4"/>
  <c r="G22" i="4" s="1"/>
  <c r="G21" i="4" s="1"/>
  <c r="AK21" i="4"/>
  <c r="J21" i="4"/>
  <c r="J20" i="4" s="1"/>
  <c r="J19" i="4" s="1"/>
  <c r="I21" i="4"/>
  <c r="I20" i="4" s="1"/>
  <c r="H21" i="4"/>
  <c r="H20" i="4" s="1"/>
  <c r="H19" i="4" s="1"/>
  <c r="E21" i="4"/>
  <c r="D21" i="4"/>
  <c r="D20" i="4" s="1"/>
  <c r="D19" i="4" s="1"/>
  <c r="D18" i="4" s="1"/>
  <c r="C21" i="4"/>
  <c r="AK20" i="4"/>
  <c r="C20" i="4"/>
  <c r="AK19" i="4"/>
  <c r="AK18" i="4"/>
  <c r="Q34" i="4" l="1"/>
  <c r="I19" i="4"/>
  <c r="I18" i="4" s="1"/>
  <c r="L29" i="4"/>
  <c r="V29" i="4" s="1"/>
  <c r="Q30" i="4"/>
  <c r="O20" i="4"/>
  <c r="O19" i="4" s="1"/>
  <c r="O18" i="4" s="1"/>
  <c r="S21" i="4"/>
  <c r="S20" i="4" s="1"/>
  <c r="S19" i="4" s="1"/>
  <c r="S18" i="4" s="1"/>
  <c r="Q24" i="4"/>
  <c r="N21" i="4"/>
  <c r="N20" i="4" s="1"/>
  <c r="N19" i="4" s="1"/>
  <c r="N18" i="4" s="1"/>
  <c r="R21" i="4"/>
  <c r="L25" i="4"/>
  <c r="V25" i="4" s="1"/>
  <c r="L32" i="4"/>
  <c r="V32" i="4" s="1"/>
  <c r="F21" i="4"/>
  <c r="F20" i="4" s="1"/>
  <c r="F19" i="4" s="1"/>
  <c r="F18" i="4" s="1"/>
  <c r="P22" i="4"/>
  <c r="P21" i="4" s="1"/>
  <c r="P20" i="4" s="1"/>
  <c r="P19" i="4" s="1"/>
  <c r="P18" i="4" s="1"/>
  <c r="G25" i="4"/>
  <c r="G20" i="4" s="1"/>
  <c r="G19" i="4" s="1"/>
  <c r="G18" i="4" s="1"/>
  <c r="Q27" i="4"/>
  <c r="C19" i="4"/>
  <c r="C18" i="4" s="1"/>
  <c r="M32" i="4"/>
  <c r="H18" i="4"/>
  <c r="J18" i="4"/>
  <c r="M20" i="4"/>
  <c r="M19" i="4" s="1"/>
  <c r="T20" i="4"/>
  <c r="T19" i="4" s="1"/>
  <c r="T18" i="4" s="1"/>
  <c r="Q23" i="4"/>
  <c r="R20" i="4"/>
  <c r="R19" i="4" s="1"/>
  <c r="R18" i="4" s="1"/>
  <c r="U22" i="4"/>
  <c r="U21" i="4" s="1"/>
  <c r="U20" i="4" s="1"/>
  <c r="U19" i="4" s="1"/>
  <c r="U18" i="4" s="1"/>
  <c r="E20" i="4"/>
  <c r="E19" i="4" s="1"/>
  <c r="E18" i="4" s="1"/>
  <c r="K21" i="4"/>
  <c r="K20" i="4" s="1"/>
  <c r="K19" i="4" s="1"/>
  <c r="K18" i="4" s="1"/>
  <c r="Q26" i="4"/>
  <c r="Q25" i="4" s="1"/>
  <c r="Q29" i="4"/>
  <c r="Q31" i="4"/>
  <c r="Q33" i="4"/>
  <c r="Q35" i="4"/>
  <c r="M18" i="4" l="1"/>
  <c r="Q32" i="4"/>
  <c r="L21" i="4"/>
  <c r="L20" i="4" s="1"/>
  <c r="L19" i="4" s="1"/>
  <c r="L18" i="4" s="1"/>
  <c r="V22" i="4"/>
  <c r="V21" i="4" s="1"/>
  <c r="V20" i="4" s="1"/>
  <c r="V19" i="4" s="1"/>
  <c r="V18" i="4" s="1"/>
  <c r="Q22" i="4"/>
  <c r="Q21" i="4" s="1"/>
  <c r="Q20" i="4" s="1"/>
  <c r="Q19" i="4" s="1"/>
  <c r="Q18" i="4" l="1"/>
</calcChain>
</file>

<file path=xl/sharedStrings.xml><?xml version="1.0" encoding="utf-8"?>
<sst xmlns="http://schemas.openxmlformats.org/spreadsheetml/2006/main" count="101" uniqueCount="82">
  <si>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</si>
  <si>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</si>
  <si>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</si>
  <si>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</si>
  <si>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</si>
  <si>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</si>
  <si>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</si>
  <si>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</si>
  <si>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</si>
  <si>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</si>
  <si>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</si>
  <si>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</si>
  <si>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Плановый объем финансирования,             млн. руб.*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</si>
  <si>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</si>
  <si>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</si>
  <si>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</si>
  <si>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</si>
  <si>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</si>
  <si>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</si>
  <si>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</si>
  <si>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</si>
  <si>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</si>
  <si>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</si>
  <si>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</si>
  <si>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</si>
  <si>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</si>
  <si>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</si>
  <si>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</si>
  <si>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</si>
  <si>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</si>
  <si>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</si>
  <si>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</si>
  <si>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</si>
  <si>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</si>
  <si>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</si>
  <si>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</si>
  <si>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</si>
  <si>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</si>
  <si>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</si>
  <si>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</si>
  <si>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</si>
  <si>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</si>
  <si>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</si>
  <si>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</si>
  <si>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</si>
  <si>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</si>
  <si>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</si>
  <si>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</si>
  <si>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</si>
  <si>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</si>
  <si>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</si>
  <si>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</si>
  <si>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</si>
  <si>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</si>
  <si>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</si>
  <si>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</si>
  <si>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</si>
  <si>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</si>
  <si>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</si>
  <si>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</si>
  <si>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</si>
  <si>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</si>
  <si>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</si>
  <si>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</si>
  <si>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</si>
  <si>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</si>
  <si>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</si>
  <si>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</si>
  <si>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</si>
  <si>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</si>
  <si>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</si>
  <si>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Начальник ПТО</t>
  </si>
  <si>
    <t>Пахалуев А.И.</t>
  </si>
  <si>
    <t>Экономист</t>
  </si>
  <si>
    <t>Софронова О.А.</t>
  </si>
  <si>
    <t>за 1 квартал 2019 года</t>
  </si>
  <si>
    <t>«15 » мая  2019 года</t>
  </si>
  <si>
    <t>реконструкция 3-й очереди п/ст 35/6 кВ -ретрофит ячеек 6кВ с заменой масляных выключателей на вакуумные выключатели</t>
  </si>
  <si>
    <t>СИП 4*35,*16,*25</t>
  </si>
  <si>
    <t>СИП 4*35,*50,*120</t>
  </si>
  <si>
    <t>Кудрявцев В.В.</t>
  </si>
  <si>
    <t>И.О. Главного инженера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</si>
</sst>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68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101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2" fillId="2" borderId="2" xfId="4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5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4" fillId="2" borderId="0" xfId="1" applyFont="1" applyFill="1" applyBorder="1" applyAlignment="1">
      <alignment horizontal="left" vertical="justify"/>
    </xf>
    <xf numFmtId="0" fontId="15" fillId="0" borderId="0" xfId="1" applyFont="1"/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Alignment="1"/>
    <xf numFmtId="0" fontId="1" fillId="2" borderId="1" xfId="1" applyFont="1" applyFill="1" applyBorder="1" applyAlignment="1">
      <alignment horizontal="right"/>
    </xf>
    <xf numFmtId="165" fontId="1" fillId="2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/>
    </xf>
    <xf numFmtId="165" fontId="1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й заголовок" xfId="15"/>
    <cellStyle name="Мой заголовок листа" xfId="16"/>
    <cellStyle name="Мои наименования показателей" xfId="14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abSelected="1" view="pageBreakPreview" topLeftCell="A17" zoomScale="75" zoomScaleNormal="70" workbookViewId="0">
      <selection activeCell="L22" sqref="L22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3" t="s">
        <v>4</v>
      </c>
    </row>
    <row r="8" spans="1:36" ht="20.25">
      <c r="K8" s="8" t="s">
        <v>5</v>
      </c>
      <c r="AJ8" s="3" t="s">
        <v>6</v>
      </c>
    </row>
    <row r="9" spans="1:36">
      <c r="AJ9" s="3" t="s">
        <v>7</v>
      </c>
    </row>
    <row r="10" spans="1:36" ht="18.75">
      <c r="J10" s="6" t="s">
        <v>75</v>
      </c>
      <c r="AJ10" s="3"/>
    </row>
    <row r="11" spans="1:36" ht="18.75">
      <c r="AJ11" s="9" t="s">
        <v>8</v>
      </c>
    </row>
    <row r="12" spans="1:36" ht="21" customHeight="1">
      <c r="AH12" s="10"/>
      <c r="AI12" s="10"/>
      <c r="AJ12" s="87" t="s">
        <v>76</v>
      </c>
    </row>
    <row r="13" spans="1:36">
      <c r="AJ13" s="3" t="s">
        <v>9</v>
      </c>
    </row>
    <row r="15" spans="1:36" ht="22.5" customHeight="1">
      <c r="A15" s="94" t="s">
        <v>10</v>
      </c>
      <c r="B15" s="94" t="s">
        <v>11</v>
      </c>
      <c r="C15" s="94" t="s">
        <v>12</v>
      </c>
      <c r="D15" s="94"/>
      <c r="E15" s="94"/>
      <c r="F15" s="94"/>
      <c r="G15" s="94"/>
      <c r="H15" s="95" t="s">
        <v>13</v>
      </c>
      <c r="I15" s="95"/>
      <c r="J15" s="95"/>
      <c r="K15" s="95"/>
      <c r="L15" s="95"/>
      <c r="M15" s="94" t="s">
        <v>14</v>
      </c>
      <c r="N15" s="94"/>
      <c r="O15" s="94"/>
      <c r="P15" s="94"/>
      <c r="Q15" s="94"/>
      <c r="R15" s="94" t="s">
        <v>15</v>
      </c>
      <c r="S15" s="94"/>
      <c r="T15" s="94"/>
      <c r="U15" s="94"/>
      <c r="V15" s="94"/>
      <c r="W15" s="96" t="s">
        <v>16</v>
      </c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</row>
    <row r="16" spans="1:36" ht="27.75" customHeight="1">
      <c r="A16" s="94"/>
      <c r="B16" s="94"/>
      <c r="C16" s="94"/>
      <c r="D16" s="94"/>
      <c r="E16" s="94"/>
      <c r="F16" s="94"/>
      <c r="G16" s="94"/>
      <c r="H16" s="95"/>
      <c r="I16" s="95"/>
      <c r="J16" s="95"/>
      <c r="K16" s="95"/>
      <c r="L16" s="95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 t="s">
        <v>17</v>
      </c>
      <c r="X16" s="94"/>
      <c r="Y16" s="94"/>
      <c r="Z16" s="94"/>
      <c r="AA16" s="97" t="s">
        <v>18</v>
      </c>
      <c r="AB16" s="97"/>
      <c r="AC16" s="97"/>
      <c r="AD16" s="97"/>
      <c r="AE16" s="97" t="s">
        <v>19</v>
      </c>
      <c r="AF16" s="97"/>
      <c r="AG16" s="97"/>
      <c r="AH16" s="97"/>
      <c r="AI16" s="97"/>
      <c r="AJ16" s="98" t="s">
        <v>20</v>
      </c>
    </row>
    <row r="17" spans="1:37" ht="109.5" customHeight="1">
      <c r="A17" s="11"/>
      <c r="B17" s="11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98"/>
    </row>
    <row r="18" spans="1:37" s="28" customFormat="1" ht="30" customHeight="1">
      <c r="A18" s="19"/>
      <c r="B18" s="20" t="s">
        <v>21</v>
      </c>
      <c r="C18" s="21">
        <f>C19+C32+C36</f>
        <v>0</v>
      </c>
      <c r="D18" s="22">
        <f t="shared" ref="D18:V18" si="0">D19+D32+D36</f>
        <v>0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3">
        <f t="shared" si="0"/>
        <v>4.9291660000000004</v>
      </c>
      <c r="I18" s="24">
        <f t="shared" si="0"/>
        <v>0.68561899999999998</v>
      </c>
      <c r="J18" s="23">
        <f t="shared" si="0"/>
        <v>0.32092499999999996</v>
      </c>
      <c r="K18" s="23">
        <f t="shared" si="0"/>
        <v>3.3908545999999999</v>
      </c>
      <c r="L18" s="23">
        <f t="shared" si="0"/>
        <v>0.53176740000000011</v>
      </c>
      <c r="M18" s="21">
        <f t="shared" si="0"/>
        <v>4.9291660000000004</v>
      </c>
      <c r="N18" s="22">
        <f t="shared" si="0"/>
        <v>0.68561899999999998</v>
      </c>
      <c r="O18" s="22">
        <f t="shared" si="0"/>
        <v>0.32092499999999996</v>
      </c>
      <c r="P18" s="21">
        <f t="shared" si="0"/>
        <v>3.3908545999999999</v>
      </c>
      <c r="Q18" s="21">
        <f t="shared" si="0"/>
        <v>0.53176740000000011</v>
      </c>
      <c r="R18" s="21">
        <f t="shared" si="0"/>
        <v>4.9291660000000004</v>
      </c>
      <c r="S18" s="22">
        <f t="shared" si="0"/>
        <v>0.68561899999999998</v>
      </c>
      <c r="T18" s="21">
        <f t="shared" si="0"/>
        <v>0.32092499999999996</v>
      </c>
      <c r="U18" s="21">
        <f t="shared" si="0"/>
        <v>3.3908545999999999</v>
      </c>
      <c r="V18" s="21">
        <f t="shared" si="0"/>
        <v>0.53176740000000011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1.4750000000000001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4">
        <f t="shared" si="1"/>
        <v>4.6896140000000006</v>
      </c>
      <c r="I19" s="24">
        <f t="shared" si="1"/>
        <v>0.68561899999999998</v>
      </c>
      <c r="J19" s="24">
        <f t="shared" si="1"/>
        <v>0.26979399999999998</v>
      </c>
      <c r="K19" s="24">
        <f t="shared" si="1"/>
        <v>3.2236265999999998</v>
      </c>
      <c r="L19" s="24">
        <f t="shared" si="1"/>
        <v>0.51057440000000009</v>
      </c>
      <c r="M19" s="22">
        <f t="shared" si="1"/>
        <v>4.6896140000000006</v>
      </c>
      <c r="N19" s="22">
        <f t="shared" si="1"/>
        <v>0.68561899999999998</v>
      </c>
      <c r="O19" s="22">
        <f t="shared" si="1"/>
        <v>0.26979399999999998</v>
      </c>
      <c r="P19" s="22">
        <f t="shared" si="1"/>
        <v>3.2236265999999998</v>
      </c>
      <c r="Q19" s="22">
        <f t="shared" si="1"/>
        <v>0.51057440000000009</v>
      </c>
      <c r="R19" s="22">
        <f t="shared" si="1"/>
        <v>4.6896140000000006</v>
      </c>
      <c r="S19" s="22">
        <f t="shared" si="1"/>
        <v>0.68561899999999998</v>
      </c>
      <c r="T19" s="22">
        <f t="shared" si="1"/>
        <v>0.26979399999999998</v>
      </c>
      <c r="U19" s="22">
        <f t="shared" si="1"/>
        <v>3.2236265999999998</v>
      </c>
      <c r="V19" s="22">
        <f t="shared" si="1"/>
        <v>0.51057440000000009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0</v>
      </c>
      <c r="D20" s="22">
        <f t="shared" si="3"/>
        <v>0</v>
      </c>
      <c r="E20" s="22">
        <f t="shared" si="3"/>
        <v>0</v>
      </c>
      <c r="F20" s="22">
        <f t="shared" si="3"/>
        <v>0</v>
      </c>
      <c r="G20" s="22">
        <f t="shared" si="3"/>
        <v>0</v>
      </c>
      <c r="H20" s="24">
        <f t="shared" si="3"/>
        <v>4.6896140000000006</v>
      </c>
      <c r="I20" s="24">
        <f t="shared" si="3"/>
        <v>0.68561899999999998</v>
      </c>
      <c r="J20" s="24">
        <f t="shared" si="3"/>
        <v>0.26979399999999998</v>
      </c>
      <c r="K20" s="24">
        <f t="shared" si="3"/>
        <v>3.2236265999999998</v>
      </c>
      <c r="L20" s="24">
        <f t="shared" si="3"/>
        <v>0.51057440000000009</v>
      </c>
      <c r="M20" s="22">
        <f t="shared" si="3"/>
        <v>4.6896140000000006</v>
      </c>
      <c r="N20" s="22">
        <f t="shared" si="3"/>
        <v>0.68561899999999998</v>
      </c>
      <c r="O20" s="22">
        <f t="shared" si="3"/>
        <v>0.26979399999999998</v>
      </c>
      <c r="P20" s="22">
        <f t="shared" si="3"/>
        <v>3.2236265999999998</v>
      </c>
      <c r="Q20" s="22">
        <f t="shared" si="3"/>
        <v>0.51057440000000009</v>
      </c>
      <c r="R20" s="22">
        <f t="shared" si="3"/>
        <v>4.6896140000000006</v>
      </c>
      <c r="S20" s="22">
        <f t="shared" si="3"/>
        <v>0.68561899999999998</v>
      </c>
      <c r="T20" s="22">
        <f t="shared" si="3"/>
        <v>0.26979399999999998</v>
      </c>
      <c r="U20" s="22">
        <f t="shared" si="3"/>
        <v>3.2236265999999998</v>
      </c>
      <c r="V20" s="22">
        <f t="shared" si="3"/>
        <v>0.51057440000000009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0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6">
        <f t="shared" si="4"/>
        <v>4.3635850000000005</v>
      </c>
      <c r="I21" s="36">
        <f t="shared" si="4"/>
        <v>0.68561899999999998</v>
      </c>
      <c r="J21" s="36">
        <f t="shared" si="4"/>
        <v>0.213283</v>
      </c>
      <c r="K21" s="36">
        <f t="shared" si="4"/>
        <v>2.9782245999999999</v>
      </c>
      <c r="L21" s="36">
        <f t="shared" si="4"/>
        <v>0.48645840000000007</v>
      </c>
      <c r="M21" s="35">
        <f t="shared" si="4"/>
        <v>4.3635850000000005</v>
      </c>
      <c r="N21" s="35">
        <f t="shared" si="4"/>
        <v>0.68561899999999998</v>
      </c>
      <c r="O21" s="35">
        <f t="shared" si="4"/>
        <v>0.213283</v>
      </c>
      <c r="P21" s="35">
        <f t="shared" si="4"/>
        <v>2.9782245999999999</v>
      </c>
      <c r="Q21" s="35">
        <f t="shared" si="4"/>
        <v>0.48645840000000007</v>
      </c>
      <c r="R21" s="35">
        <f t="shared" si="4"/>
        <v>4.3635850000000005</v>
      </c>
      <c r="S21" s="35">
        <f t="shared" si="4"/>
        <v>0.68561899999999998</v>
      </c>
      <c r="T21" s="35">
        <f t="shared" si="4"/>
        <v>0.213283</v>
      </c>
      <c r="U21" s="35">
        <f t="shared" si="4"/>
        <v>2.9782245999999999</v>
      </c>
      <c r="V21" s="35">
        <f t="shared" si="4"/>
        <v>0.48645840000000007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39"/>
      <c r="B22" s="40" t="s">
        <v>77</v>
      </c>
      <c r="C22" s="41">
        <v>0</v>
      </c>
      <c r="D22" s="42">
        <v>0</v>
      </c>
      <c r="E22" s="42">
        <v>0</v>
      </c>
      <c r="F22" s="42">
        <f>C22</f>
        <v>0</v>
      </c>
      <c r="G22" s="35">
        <f t="shared" ref="G22:G36" si="5">C22-E22-F22</f>
        <v>0</v>
      </c>
      <c r="H22" s="43">
        <v>3.6779660000000001</v>
      </c>
      <c r="I22" s="44">
        <v>0</v>
      </c>
      <c r="J22" s="44">
        <f>0.074752+0.138531</f>
        <v>0.213283</v>
      </c>
      <c r="K22" s="43">
        <f>(2978224.6)/1000000</f>
        <v>2.9782245999999999</v>
      </c>
      <c r="L22" s="36">
        <f>H22-J22-K22-I22</f>
        <v>0.48645840000000007</v>
      </c>
      <c r="M22" s="45">
        <f>H22-C22</f>
        <v>3.6779660000000001</v>
      </c>
      <c r="N22" s="45">
        <f>I22-D22</f>
        <v>0</v>
      </c>
      <c r="O22" s="45">
        <f>J22-E22</f>
        <v>0.213283</v>
      </c>
      <c r="P22" s="45">
        <f>K22-F22</f>
        <v>2.9782245999999999</v>
      </c>
      <c r="Q22" s="45">
        <f>L22-G22</f>
        <v>0.48645840000000007</v>
      </c>
      <c r="R22" s="42">
        <f>H22</f>
        <v>3.6779660000000001</v>
      </c>
      <c r="S22" s="42">
        <f>I22</f>
        <v>0</v>
      </c>
      <c r="T22" s="42">
        <f>J22</f>
        <v>0.213283</v>
      </c>
      <c r="U22" s="42">
        <f>K22</f>
        <v>2.9782245999999999</v>
      </c>
      <c r="V22" s="42">
        <f>L22</f>
        <v>0.48645840000000007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39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ref="G23" si="6">C23-E23-F23</f>
        <v>0</v>
      </c>
      <c r="H23" s="43">
        <v>0.68561899999999998</v>
      </c>
      <c r="I23" s="44">
        <v>0.68561899999999998</v>
      </c>
      <c r="J23" s="44">
        <v>0</v>
      </c>
      <c r="K23" s="43">
        <v>0</v>
      </c>
      <c r="L23" s="36">
        <f>H23-J23-K23-I23</f>
        <v>0</v>
      </c>
      <c r="M23" s="45">
        <f t="shared" ref="M23:Q24" si="7">H23-C23</f>
        <v>0.68561899999999998</v>
      </c>
      <c r="N23" s="45">
        <f t="shared" si="7"/>
        <v>0.68561899999999998</v>
      </c>
      <c r="O23" s="45">
        <f t="shared" si="7"/>
        <v>0</v>
      </c>
      <c r="P23" s="45">
        <f t="shared" si="7"/>
        <v>0</v>
      </c>
      <c r="Q23" s="45">
        <f t="shared" si="7"/>
        <v>0</v>
      </c>
      <c r="R23" s="42">
        <f t="shared" ref="R23:V36" si="8">H23</f>
        <v>0.68561899999999998</v>
      </c>
      <c r="S23" s="42">
        <f t="shared" si="8"/>
        <v>0.68561899999999998</v>
      </c>
      <c r="T23" s="42">
        <f t="shared" si="8"/>
        <v>0</v>
      </c>
      <c r="U23" s="42">
        <f t="shared" si="8"/>
        <v>0</v>
      </c>
      <c r="V23" s="42">
        <f t="shared" si="8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39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9">H24-J24-K24</f>
        <v>0</v>
      </c>
      <c r="M24" s="45">
        <f t="shared" si="7"/>
        <v>0</v>
      </c>
      <c r="N24" s="45">
        <f t="shared" si="7"/>
        <v>0</v>
      </c>
      <c r="O24" s="45">
        <f t="shared" si="7"/>
        <v>0</v>
      </c>
      <c r="P24" s="45">
        <f t="shared" si="7"/>
        <v>0</v>
      </c>
      <c r="Q24" s="45">
        <f t="shared" si="7"/>
        <v>0</v>
      </c>
      <c r="R24" s="42">
        <f t="shared" si="8"/>
        <v>0</v>
      </c>
      <c r="S24" s="42">
        <f t="shared" si="8"/>
        <v>0</v>
      </c>
      <c r="T24" s="42">
        <f t="shared" si="8"/>
        <v>0</v>
      </c>
      <c r="U24" s="42">
        <f t="shared" si="8"/>
        <v>0</v>
      </c>
      <c r="V24" s="42">
        <f t="shared" si="8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0</v>
      </c>
      <c r="D25" s="42">
        <v>0</v>
      </c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 t="shared" ref="H25:Q25" si="10">SUM(H26:H26)</f>
        <v>0.32602900000000001</v>
      </c>
      <c r="I25" s="36">
        <f t="shared" si="10"/>
        <v>0</v>
      </c>
      <c r="J25" s="36">
        <f t="shared" si="10"/>
        <v>5.6510999999999999E-2</v>
      </c>
      <c r="K25" s="36">
        <f t="shared" si="10"/>
        <v>0.24540200000000001</v>
      </c>
      <c r="L25" s="36">
        <f t="shared" si="10"/>
        <v>2.4116000000000026E-2</v>
      </c>
      <c r="M25" s="35">
        <f t="shared" si="10"/>
        <v>0.32602900000000001</v>
      </c>
      <c r="N25" s="35">
        <f t="shared" si="10"/>
        <v>0</v>
      </c>
      <c r="O25" s="35">
        <f t="shared" si="10"/>
        <v>5.6510999999999999E-2</v>
      </c>
      <c r="P25" s="35">
        <f t="shared" si="10"/>
        <v>0.24540200000000001</v>
      </c>
      <c r="Q25" s="35">
        <f t="shared" si="10"/>
        <v>2.4116000000000026E-2</v>
      </c>
      <c r="R25" s="42">
        <f t="shared" si="8"/>
        <v>0.32602900000000001</v>
      </c>
      <c r="S25" s="42">
        <f t="shared" si="8"/>
        <v>0</v>
      </c>
      <c r="T25" s="42">
        <f t="shared" si="8"/>
        <v>5.6510999999999999E-2</v>
      </c>
      <c r="U25" s="42">
        <f t="shared" si="8"/>
        <v>0.24540200000000001</v>
      </c>
      <c r="V25" s="42">
        <f t="shared" si="8"/>
        <v>2.4116000000000026E-2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0.76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0</v>
      </c>
      <c r="D26" s="42">
        <v>0</v>
      </c>
      <c r="E26" s="42">
        <v>0</v>
      </c>
      <c r="F26" s="42">
        <v>0</v>
      </c>
      <c r="G26" s="35">
        <f t="shared" si="5"/>
        <v>0</v>
      </c>
      <c r="H26" s="43">
        <f>0.235071+0.090958</f>
        <v>0.32602900000000001</v>
      </c>
      <c r="I26" s="36">
        <v>0</v>
      </c>
      <c r="J26" s="36">
        <v>5.6510999999999999E-2</v>
      </c>
      <c r="K26" s="36">
        <v>0.24540200000000001</v>
      </c>
      <c r="L26" s="36">
        <f t="shared" si="9"/>
        <v>2.4116000000000026E-2</v>
      </c>
      <c r="M26" s="45">
        <f>H26-C26</f>
        <v>0.32602900000000001</v>
      </c>
      <c r="N26" s="45">
        <f>I26-D26</f>
        <v>0</v>
      </c>
      <c r="O26" s="45">
        <f>J26-E26</f>
        <v>5.6510999999999999E-2</v>
      </c>
      <c r="P26" s="45">
        <f>K26-F26</f>
        <v>0.24540200000000001</v>
      </c>
      <c r="Q26" s="45">
        <f>L26-G26</f>
        <v>2.4116000000000026E-2</v>
      </c>
      <c r="R26" s="42">
        <f t="shared" si="8"/>
        <v>0.32602900000000001</v>
      </c>
      <c r="S26" s="42">
        <f t="shared" si="8"/>
        <v>0</v>
      </c>
      <c r="T26" s="42">
        <f t="shared" si="8"/>
        <v>5.6510999999999999E-2</v>
      </c>
      <c r="U26" s="42">
        <f t="shared" si="8"/>
        <v>0.24540200000000001</v>
      </c>
      <c r="V26" s="42">
        <f t="shared" si="8"/>
        <v>2.4116000000000026E-2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31">
        <v>15</v>
      </c>
      <c r="AG26" s="31" t="s">
        <v>49</v>
      </c>
      <c r="AH26" s="92" t="s">
        <v>79</v>
      </c>
      <c r="AI26" s="35">
        <f>0.55+0.21</f>
        <v>0.76</v>
      </c>
      <c r="AJ26" s="31"/>
      <c r="AK26" s="27" t="str">
        <f t="shared" si="2"/>
        <v>Реконструкция ВЛ 0,4 кВ</v>
      </c>
    </row>
    <row r="27" spans="1:37" s="28" customFormat="1" ht="27.75" customHeight="1">
      <c r="A27" s="33" t="s">
        <v>50</v>
      </c>
      <c r="B27" s="51" t="s">
        <v>51</v>
      </c>
      <c r="C27" s="35">
        <v>0</v>
      </c>
      <c r="D27" s="88">
        <v>0</v>
      </c>
      <c r="E27" s="88">
        <v>0</v>
      </c>
      <c r="F27" s="88">
        <v>0</v>
      </c>
      <c r="G27" s="35">
        <f t="shared" si="5"/>
        <v>0</v>
      </c>
      <c r="H27" s="36">
        <v>0</v>
      </c>
      <c r="I27" s="36">
        <v>0</v>
      </c>
      <c r="J27" s="36">
        <v>0</v>
      </c>
      <c r="K27" s="36">
        <v>0</v>
      </c>
      <c r="L27" s="36">
        <f t="shared" si="9"/>
        <v>0</v>
      </c>
      <c r="M27" s="35">
        <f>H27-C27</f>
        <v>0</v>
      </c>
      <c r="N27" s="35">
        <f t="shared" ref="N27:P27" si="11">I27-D27</f>
        <v>0</v>
      </c>
      <c r="O27" s="35">
        <f t="shared" si="11"/>
        <v>0</v>
      </c>
      <c r="P27" s="35">
        <f t="shared" si="11"/>
        <v>0</v>
      </c>
      <c r="Q27" s="52">
        <f>L27-G27</f>
        <v>0</v>
      </c>
      <c r="R27" s="42">
        <f t="shared" si="8"/>
        <v>0</v>
      </c>
      <c r="S27" s="42">
        <f t="shared" si="8"/>
        <v>0</v>
      </c>
      <c r="T27" s="42">
        <f t="shared" si="8"/>
        <v>0</v>
      </c>
      <c r="U27" s="42">
        <f t="shared" si="8"/>
        <v>0</v>
      </c>
      <c r="V27" s="42">
        <f t="shared" si="8"/>
        <v>0</v>
      </c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84">
        <v>0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0</v>
      </c>
      <c r="D28" s="88">
        <v>0</v>
      </c>
      <c r="E28" s="88">
        <v>0</v>
      </c>
      <c r="F28" s="88">
        <v>0</v>
      </c>
      <c r="G28" s="35">
        <f t="shared" si="5"/>
        <v>0</v>
      </c>
      <c r="H28" s="36">
        <v>0</v>
      </c>
      <c r="I28" s="36">
        <v>0</v>
      </c>
      <c r="J28" s="36">
        <v>0</v>
      </c>
      <c r="K28" s="36">
        <v>0</v>
      </c>
      <c r="L28" s="36">
        <f t="shared" si="9"/>
        <v>0</v>
      </c>
      <c r="M28" s="52">
        <f>H28-C28</f>
        <v>0</v>
      </c>
      <c r="N28" s="52">
        <f>I28-D28</f>
        <v>0</v>
      </c>
      <c r="O28" s="52">
        <f>J28-E28</f>
        <v>0</v>
      </c>
      <c r="P28" s="52">
        <f>K28-F28</f>
        <v>0</v>
      </c>
      <c r="Q28" s="52">
        <f>L28-G28</f>
        <v>0</v>
      </c>
      <c r="R28" s="42">
        <f t="shared" si="8"/>
        <v>0</v>
      </c>
      <c r="S28" s="42">
        <f t="shared" si="8"/>
        <v>0</v>
      </c>
      <c r="T28" s="42">
        <f t="shared" si="8"/>
        <v>0</v>
      </c>
      <c r="U28" s="42">
        <f t="shared" si="8"/>
        <v>0</v>
      </c>
      <c r="V28" s="42">
        <f t="shared" si="8"/>
        <v>0</v>
      </c>
      <c r="W28" s="53"/>
      <c r="X28" s="53"/>
      <c r="Y28" s="53"/>
      <c r="Z28" s="53"/>
      <c r="AA28" s="53"/>
      <c r="AB28" s="53"/>
      <c r="AC28" s="31"/>
      <c r="AD28" s="53"/>
      <c r="AE28" s="53"/>
      <c r="AF28" s="53"/>
      <c r="AG28" s="53"/>
      <c r="AH28" s="53"/>
      <c r="AI28" s="84">
        <v>0</v>
      </c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SUM(H30)</f>
        <v>0</v>
      </c>
      <c r="I29" s="89">
        <f t="shared" ref="I29:P29" si="12">SUM(I30)</f>
        <v>0</v>
      </c>
      <c r="J29" s="89">
        <f t="shared" si="12"/>
        <v>0</v>
      </c>
      <c r="K29" s="89">
        <f t="shared" si="12"/>
        <v>0</v>
      </c>
      <c r="L29" s="89">
        <f t="shared" si="12"/>
        <v>0</v>
      </c>
      <c r="M29" s="63">
        <f t="shared" si="12"/>
        <v>0</v>
      </c>
      <c r="N29" s="63">
        <f t="shared" si="12"/>
        <v>0</v>
      </c>
      <c r="O29" s="63">
        <f t="shared" si="12"/>
        <v>0</v>
      </c>
      <c r="P29" s="63">
        <f t="shared" si="12"/>
        <v>0</v>
      </c>
      <c r="Q29" s="90">
        <f>L29-G29</f>
        <v>0</v>
      </c>
      <c r="R29" s="63">
        <f t="shared" si="8"/>
        <v>0</v>
      </c>
      <c r="S29" s="63">
        <f t="shared" si="8"/>
        <v>0</v>
      </c>
      <c r="T29" s="63">
        <f t="shared" si="8"/>
        <v>0</v>
      </c>
      <c r="U29" s="63">
        <f t="shared" si="8"/>
        <v>0</v>
      </c>
      <c r="V29" s="63">
        <f t="shared" si="8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customHeight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9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8"/>
        <v>0</v>
      </c>
      <c r="S30" s="42">
        <f t="shared" si="8"/>
        <v>0</v>
      </c>
      <c r="T30" s="42">
        <f t="shared" si="8"/>
        <v>0</v>
      </c>
      <c r="U30" s="42">
        <f t="shared" si="8"/>
        <v>0</v>
      </c>
      <c r="V30" s="42">
        <f t="shared" si="8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>
      <c r="A31" s="19" t="s">
        <v>57</v>
      </c>
      <c r="B31" s="54" t="s">
        <v>58</v>
      </c>
      <c r="C31" s="22">
        <v>0</v>
      </c>
      <c r="D31" s="63">
        <v>0</v>
      </c>
      <c r="E31" s="63">
        <v>0</v>
      </c>
      <c r="F31" s="63">
        <v>0</v>
      </c>
      <c r="G31" s="63">
        <f t="shared" ref="G31" si="13">C31-E31-F31</f>
        <v>0</v>
      </c>
      <c r="H31" s="89">
        <v>0</v>
      </c>
      <c r="I31" s="89">
        <v>0</v>
      </c>
      <c r="J31" s="89">
        <v>0</v>
      </c>
      <c r="K31" s="89">
        <v>0</v>
      </c>
      <c r="L31" s="89">
        <f t="shared" si="9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8"/>
        <v>0</v>
      </c>
      <c r="S31" s="63">
        <f t="shared" si="8"/>
        <v>0</v>
      </c>
      <c r="T31" s="63">
        <f t="shared" si="8"/>
        <v>0</v>
      </c>
      <c r="U31" s="63">
        <f t="shared" si="8"/>
        <v>0</v>
      </c>
      <c r="V31" s="63">
        <f t="shared" si="8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/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 t="shared" ref="H32:Q32" si="14">SUM(H33:H35)</f>
        <v>0.23955199999999999</v>
      </c>
      <c r="I32" s="89">
        <f t="shared" si="14"/>
        <v>0</v>
      </c>
      <c r="J32" s="89">
        <f t="shared" si="14"/>
        <v>5.1131000000000003E-2</v>
      </c>
      <c r="K32" s="89">
        <f t="shared" si="14"/>
        <v>0.16722799999999999</v>
      </c>
      <c r="L32" s="89">
        <f t="shared" si="14"/>
        <v>2.119299999999999E-2</v>
      </c>
      <c r="M32" s="63">
        <f t="shared" si="14"/>
        <v>0.23955199999999999</v>
      </c>
      <c r="N32" s="63">
        <f t="shared" si="14"/>
        <v>0</v>
      </c>
      <c r="O32" s="63">
        <f t="shared" si="14"/>
        <v>5.1131000000000003E-2</v>
      </c>
      <c r="P32" s="63">
        <f t="shared" si="14"/>
        <v>0.16722799999999999</v>
      </c>
      <c r="Q32" s="63">
        <f t="shared" si="14"/>
        <v>2.119299999999999E-2</v>
      </c>
      <c r="R32" s="63">
        <f t="shared" si="8"/>
        <v>0.23955199999999999</v>
      </c>
      <c r="S32" s="63">
        <f t="shared" si="8"/>
        <v>0</v>
      </c>
      <c r="T32" s="63">
        <f t="shared" si="8"/>
        <v>5.1131000000000003E-2</v>
      </c>
      <c r="U32" s="63">
        <f t="shared" si="8"/>
        <v>0.16722799999999999</v>
      </c>
      <c r="V32" s="63">
        <f t="shared" si="8"/>
        <v>2.119299999999999E-2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0.71499999999999997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64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5">H33-C33</f>
        <v>0</v>
      </c>
      <c r="N33" s="52">
        <f t="shared" si="15"/>
        <v>0</v>
      </c>
      <c r="O33" s="52">
        <f t="shared" si="15"/>
        <v>0</v>
      </c>
      <c r="P33" s="52">
        <f t="shared" si="15"/>
        <v>0</v>
      </c>
      <c r="Q33" s="52">
        <f>L33-G33</f>
        <v>0</v>
      </c>
      <c r="R33" s="42">
        <f t="shared" si="8"/>
        <v>0</v>
      </c>
      <c r="S33" s="42">
        <f t="shared" si="8"/>
        <v>0</v>
      </c>
      <c r="T33" s="42">
        <f t="shared" si="8"/>
        <v>0</v>
      </c>
      <c r="U33" s="42">
        <f t="shared" si="8"/>
        <v>0</v>
      </c>
      <c r="V33" s="42">
        <f t="shared" si="8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64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v>0.23955199999999999</v>
      </c>
      <c r="I34" s="36">
        <v>0</v>
      </c>
      <c r="J34" s="36">
        <v>5.1131000000000003E-2</v>
      </c>
      <c r="K34" s="36">
        <v>0.16722799999999999</v>
      </c>
      <c r="L34" s="36">
        <f>H34-J34-K34</f>
        <v>2.119299999999999E-2</v>
      </c>
      <c r="M34" s="52">
        <f t="shared" si="15"/>
        <v>0.23955199999999999</v>
      </c>
      <c r="N34" s="52">
        <f t="shared" si="15"/>
        <v>0</v>
      </c>
      <c r="O34" s="52">
        <f t="shared" si="15"/>
        <v>5.1131000000000003E-2</v>
      </c>
      <c r="P34" s="52">
        <f t="shared" si="15"/>
        <v>0.16722799999999999</v>
      </c>
      <c r="Q34" s="52">
        <f t="shared" si="15"/>
        <v>2.119299999999999E-2</v>
      </c>
      <c r="R34" s="42">
        <f t="shared" si="8"/>
        <v>0.23955199999999999</v>
      </c>
      <c r="S34" s="42">
        <f t="shared" si="8"/>
        <v>0</v>
      </c>
      <c r="T34" s="42">
        <f t="shared" si="8"/>
        <v>5.1131000000000003E-2</v>
      </c>
      <c r="U34" s="42">
        <f t="shared" si="8"/>
        <v>0.16722799999999999</v>
      </c>
      <c r="V34" s="42">
        <f t="shared" si="8"/>
        <v>2.119299999999999E-2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31">
        <v>15</v>
      </c>
      <c r="AG34" s="31" t="s">
        <v>49</v>
      </c>
      <c r="AH34" s="92" t="s">
        <v>78</v>
      </c>
      <c r="AI34" s="35">
        <v>0.71499999999999997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5"/>
        <v>0</v>
      </c>
      <c r="N35" s="52">
        <f t="shared" si="15"/>
        <v>0</v>
      </c>
      <c r="O35" s="52">
        <f t="shared" si="15"/>
        <v>0</v>
      </c>
      <c r="P35" s="52">
        <f t="shared" si="15"/>
        <v>0</v>
      </c>
      <c r="Q35" s="52">
        <f t="shared" si="15"/>
        <v>0</v>
      </c>
      <c r="R35" s="42">
        <f t="shared" si="8"/>
        <v>0</v>
      </c>
      <c r="S35" s="42">
        <f t="shared" si="8"/>
        <v>0</v>
      </c>
      <c r="T35" s="42">
        <f t="shared" si="8"/>
        <v>0</v>
      </c>
      <c r="U35" s="42">
        <f t="shared" si="8"/>
        <v>0</v>
      </c>
      <c r="V35" s="42">
        <f t="shared" si="8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</v>
      </c>
      <c r="D36" s="63">
        <v>0</v>
      </c>
      <c r="E36" s="63">
        <v>0</v>
      </c>
      <c r="F36" s="63">
        <v>0</v>
      </c>
      <c r="G36" s="63">
        <f t="shared" si="5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5"/>
        <v>0</v>
      </c>
      <c r="N36" s="90">
        <f t="shared" si="15"/>
        <v>0</v>
      </c>
      <c r="O36" s="90">
        <f t="shared" si="15"/>
        <v>0</v>
      </c>
      <c r="P36" s="90">
        <f t="shared" si="15"/>
        <v>0</v>
      </c>
      <c r="Q36" s="90">
        <f t="shared" si="15"/>
        <v>0</v>
      </c>
      <c r="R36" s="91">
        <f t="shared" si="8"/>
        <v>0</v>
      </c>
      <c r="S36" s="91">
        <f t="shared" si="8"/>
        <v>0</v>
      </c>
      <c r="T36" s="91">
        <f t="shared" si="8"/>
        <v>0</v>
      </c>
      <c r="U36" s="91">
        <f t="shared" si="8"/>
        <v>0</v>
      </c>
      <c r="V36" s="91">
        <f t="shared" si="8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93" t="s">
        <v>69</v>
      </c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>
      <c r="A40" s="69"/>
      <c r="B40" s="72"/>
      <c r="C40" s="72"/>
      <c r="D40" s="72"/>
      <c r="E40" s="72"/>
      <c r="F40" s="72"/>
      <c r="G40" s="72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2" customFormat="1" ht="18.75" customHeight="1">
      <c r="A41" s="71"/>
      <c r="B41" s="73" t="s">
        <v>81</v>
      </c>
      <c r="C41" s="74"/>
      <c r="D41" s="75"/>
      <c r="E41" s="99"/>
      <c r="F41" s="99"/>
      <c r="G41" s="73"/>
      <c r="H41" s="74"/>
      <c r="I41" s="75"/>
      <c r="J41" s="99" t="s">
        <v>80</v>
      </c>
      <c r="K41" s="99"/>
      <c r="L41" s="99"/>
      <c r="M41" s="83"/>
      <c r="N41" s="83"/>
      <c r="O41" s="83"/>
      <c r="P41" s="83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70"/>
    </row>
    <row r="42" spans="1:37" s="2" customFormat="1" ht="18.75" customHeight="1">
      <c r="A42" s="71"/>
      <c r="B42" s="76"/>
      <c r="C42" s="74"/>
      <c r="D42" s="77"/>
      <c r="E42" s="78"/>
      <c r="F42" s="78"/>
      <c r="G42" s="76"/>
      <c r="H42" s="74"/>
      <c r="I42" s="77"/>
      <c r="J42" s="78"/>
      <c r="K42" s="78"/>
      <c r="L42" s="69"/>
      <c r="M42" s="83"/>
      <c r="N42" s="83"/>
      <c r="O42" s="83"/>
      <c r="P42" s="83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70"/>
    </row>
    <row r="43" spans="1:37" s="2" customFormat="1" ht="18.75" customHeight="1">
      <c r="A43" s="71"/>
      <c r="B43" s="76" t="s">
        <v>71</v>
      </c>
      <c r="C43" s="74"/>
      <c r="D43" s="77"/>
      <c r="E43" s="100"/>
      <c r="F43" s="100"/>
      <c r="G43" s="76"/>
      <c r="H43" s="74"/>
      <c r="I43" s="77"/>
      <c r="J43" s="100" t="s">
        <v>72</v>
      </c>
      <c r="K43" s="100"/>
      <c r="L43" s="100"/>
      <c r="M43" s="83"/>
      <c r="N43" s="83"/>
      <c r="O43" s="83"/>
      <c r="P43" s="83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70"/>
    </row>
    <row r="44" spans="1:37" s="2" customFormat="1" ht="18.75" customHeight="1">
      <c r="A44" s="71"/>
      <c r="B44" s="76"/>
      <c r="C44" s="74"/>
      <c r="D44" s="77"/>
      <c r="E44" s="78"/>
      <c r="F44" s="78"/>
      <c r="G44" s="76"/>
      <c r="H44" s="74"/>
      <c r="I44" s="77"/>
      <c r="J44" s="78"/>
      <c r="K44" s="78"/>
      <c r="L44" s="69"/>
      <c r="M44" s="83"/>
      <c r="N44" s="83"/>
      <c r="O44" s="83"/>
      <c r="P44" s="83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70"/>
    </row>
    <row r="45" spans="1:37" s="2" customFormat="1" ht="18.75" customHeight="1">
      <c r="A45" s="69"/>
      <c r="B45" s="76" t="s">
        <v>73</v>
      </c>
      <c r="C45" s="74"/>
      <c r="D45" s="79"/>
      <c r="E45" s="100"/>
      <c r="F45" s="100"/>
      <c r="G45" s="76"/>
      <c r="H45" s="74"/>
      <c r="I45" s="79"/>
      <c r="J45" s="80" t="s">
        <v>74</v>
      </c>
      <c r="K45" s="80"/>
      <c r="L45" s="69"/>
      <c r="M45" s="83"/>
      <c r="N45" s="83"/>
      <c r="O45" s="83"/>
      <c r="P45" s="83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70"/>
    </row>
    <row r="46" spans="1:37" s="2" customFormat="1">
      <c r="A46" s="70"/>
      <c r="B46" s="69"/>
      <c r="C46" s="69"/>
      <c r="D46" s="69"/>
      <c r="E46" s="70"/>
      <c r="F46" s="70"/>
      <c r="G46" s="70"/>
      <c r="H46" s="69"/>
      <c r="I46" s="69"/>
      <c r="J46" s="69"/>
      <c r="K46" s="69"/>
      <c r="L46" s="69"/>
      <c r="M46" s="83"/>
      <c r="N46" s="83"/>
      <c r="O46" s="83"/>
      <c r="P46" s="83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70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E41:F41"/>
    <mergeCell ref="J41:L41"/>
    <mergeCell ref="E43:F43"/>
    <mergeCell ref="J43:L43"/>
    <mergeCell ref="E45:F45"/>
    <mergeCell ref="W15:AJ15"/>
    <mergeCell ref="W16:Z16"/>
    <mergeCell ref="AA16:AD16"/>
    <mergeCell ref="AE16:AI16"/>
    <mergeCell ref="AJ16:AJ17"/>
    <mergeCell ref="B38:U38"/>
    <mergeCell ref="A15:A16"/>
    <mergeCell ref="B15:B16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7.2.</vt:lpstr>
      <vt:lpstr>Лист1</vt:lpstr>
      <vt:lpstr>Лист2</vt:lpstr>
      <vt:lpstr>Лист3</vt:lpstr>
      <vt:lpstr>'прил 7.2.'!Область_печати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2019-05-14T07:28:58Z</dcterms:modified>
</cp:coreProperties>
</file>