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0квФ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'10квФ'!$A$1:$T$18</definedName>
    <definedName name="_xlnm.Print_Titles" localSheetId="0">'10квФ'!$15:$18</definedName>
    <definedName name="_xlnm.Print_Area" localSheetId="0">'10квФ'!$A$1:$T$89</definedName>
  </definedNames>
  <calcPr calcId="144525"/>
</workbook>
</file>

<file path=xl/calcChain.xml><?xml version="1.0" encoding="utf-8"?>
<calcChain xmlns="http://schemas.openxmlformats.org/spreadsheetml/2006/main">
  <c r="O58" i="4" l="1"/>
  <c r="J30" i="4"/>
  <c r="J29" i="4"/>
  <c r="O60" i="4"/>
  <c r="P28" i="4" l="1"/>
  <c r="H32" i="4" l="1"/>
  <c r="R32" i="4" s="1"/>
  <c r="G32" i="4"/>
  <c r="N28" i="4" l="1"/>
  <c r="G31" i="4"/>
  <c r="J65" i="4" l="1"/>
  <c r="K65" i="4"/>
  <c r="L65" i="4"/>
  <c r="L60" i="4" s="1"/>
  <c r="M65" i="4"/>
  <c r="N65" i="4"/>
  <c r="P65" i="4"/>
  <c r="I65" i="4"/>
  <c r="J28" i="4"/>
  <c r="G80" i="4"/>
  <c r="G81" i="4"/>
  <c r="G82" i="4"/>
  <c r="G66" i="4"/>
  <c r="G58" i="4"/>
  <c r="O53" i="4"/>
  <c r="O52" i="4" s="1"/>
  <c r="M53" i="4"/>
  <c r="M52" i="4" s="1"/>
  <c r="L53" i="4"/>
  <c r="L52" i="4" s="1"/>
  <c r="I53" i="4"/>
  <c r="G28" i="4"/>
  <c r="G29" i="4"/>
  <c r="H29" i="4"/>
  <c r="G30" i="4"/>
  <c r="H30" i="4"/>
  <c r="H31" i="4"/>
  <c r="R31" i="4" s="1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G46" i="4"/>
  <c r="H46" i="4"/>
  <c r="G47" i="4"/>
  <c r="H47" i="4"/>
  <c r="R47" i="4" s="1"/>
  <c r="G51" i="4"/>
  <c r="H51" i="4"/>
  <c r="G55" i="4"/>
  <c r="H55" i="4"/>
  <c r="G59" i="4"/>
  <c r="H59" i="4"/>
  <c r="R59" i="4" s="1"/>
  <c r="G61" i="4"/>
  <c r="H61" i="4"/>
  <c r="R61" i="4" s="1"/>
  <c r="G62" i="4"/>
  <c r="H62" i="4"/>
  <c r="R62" i="4" s="1"/>
  <c r="G63" i="4"/>
  <c r="H63" i="4"/>
  <c r="R63" i="4" s="1"/>
  <c r="G64" i="4"/>
  <c r="H64" i="4"/>
  <c r="R64" i="4" s="1"/>
  <c r="H66" i="4"/>
  <c r="R66" i="4" s="1"/>
  <c r="G67" i="4"/>
  <c r="H67" i="4"/>
  <c r="G68" i="4"/>
  <c r="H68" i="4"/>
  <c r="G69" i="4"/>
  <c r="H69" i="4"/>
  <c r="G70" i="4"/>
  <c r="H70" i="4"/>
  <c r="G71" i="4"/>
  <c r="H71" i="4"/>
  <c r="G72" i="4"/>
  <c r="H72" i="4"/>
  <c r="G73" i="4"/>
  <c r="H73" i="4"/>
  <c r="G74" i="4"/>
  <c r="H74" i="4"/>
  <c r="R74" i="4" s="1"/>
  <c r="G75" i="4"/>
  <c r="H75" i="4"/>
  <c r="R75" i="4" s="1"/>
  <c r="G76" i="4"/>
  <c r="H76" i="4"/>
  <c r="R76" i="4" s="1"/>
  <c r="G77" i="4"/>
  <c r="H77" i="4"/>
  <c r="R77" i="4" s="1"/>
  <c r="H80" i="4"/>
  <c r="H81" i="4"/>
  <c r="R81" i="4" s="1"/>
  <c r="H82" i="4"/>
  <c r="R82" i="4" s="1"/>
  <c r="P79" i="4"/>
  <c r="P78" i="4" s="1"/>
  <c r="P25" i="4" s="1"/>
  <c r="P60" i="4"/>
  <c r="P57" i="4"/>
  <c r="P56" i="4" s="1"/>
  <c r="P53" i="4"/>
  <c r="P52" i="4" s="1"/>
  <c r="P50" i="4"/>
  <c r="P27" i="4"/>
  <c r="P24" i="4"/>
  <c r="P23" i="4"/>
  <c r="P22" i="4"/>
  <c r="N79" i="4"/>
  <c r="N78" i="4" s="1"/>
  <c r="N25" i="4" s="1"/>
  <c r="N60" i="4"/>
  <c r="N57" i="4"/>
  <c r="N53" i="4"/>
  <c r="N50" i="4"/>
  <c r="N27" i="4"/>
  <c r="N24" i="4"/>
  <c r="N23" i="4"/>
  <c r="N22" i="4"/>
  <c r="L79" i="4"/>
  <c r="L78" i="4" s="1"/>
  <c r="L25" i="4" s="1"/>
  <c r="L57" i="4"/>
  <c r="L56" i="4" s="1"/>
  <c r="L50" i="4"/>
  <c r="L24" i="4"/>
  <c r="L23" i="4"/>
  <c r="L22" i="4"/>
  <c r="J79" i="4"/>
  <c r="J78" i="4" s="1"/>
  <c r="J25" i="4" s="1"/>
  <c r="J60" i="4"/>
  <c r="J50" i="4"/>
  <c r="J45" i="4"/>
  <c r="J24" i="4"/>
  <c r="H24" i="4" s="1"/>
  <c r="J23" i="4"/>
  <c r="J22" i="4"/>
  <c r="H22" i="4" s="1"/>
  <c r="O79" i="4"/>
  <c r="O78" i="4" s="1"/>
  <c r="O25" i="4" s="1"/>
  <c r="O50" i="4"/>
  <c r="O24" i="4"/>
  <c r="O23" i="4"/>
  <c r="O22" i="4"/>
  <c r="O20" i="4"/>
  <c r="M57" i="4"/>
  <c r="M56" i="4" s="1"/>
  <c r="M50" i="4"/>
  <c r="M24" i="4"/>
  <c r="M23" i="4"/>
  <c r="M22" i="4"/>
  <c r="M20" i="4"/>
  <c r="K57" i="4"/>
  <c r="K56" i="4" s="1"/>
  <c r="K53" i="4"/>
  <c r="K52" i="4" s="1"/>
  <c r="K50" i="4"/>
  <c r="K24" i="4"/>
  <c r="K23" i="4"/>
  <c r="K22" i="4"/>
  <c r="K20" i="4"/>
  <c r="I79" i="4"/>
  <c r="I57" i="4"/>
  <c r="I56" i="4" s="1"/>
  <c r="I50" i="4"/>
  <c r="I27" i="4"/>
  <c r="G27" i="4" s="1"/>
  <c r="I24" i="4"/>
  <c r="I23" i="4"/>
  <c r="I22" i="4"/>
  <c r="R80" i="4" l="1"/>
  <c r="R55" i="4"/>
  <c r="R73" i="4"/>
  <c r="R72" i="4"/>
  <c r="R71" i="4"/>
  <c r="R70" i="4"/>
  <c r="R69" i="4"/>
  <c r="R68" i="4"/>
  <c r="R67" i="4"/>
  <c r="R51" i="4"/>
  <c r="R30" i="4"/>
  <c r="R29" i="4"/>
  <c r="R44" i="4"/>
  <c r="R43" i="4"/>
  <c r="R42" i="4"/>
  <c r="R41" i="4"/>
  <c r="R36" i="4"/>
  <c r="R35" i="4"/>
  <c r="R34" i="4"/>
  <c r="R33" i="4"/>
  <c r="R40" i="4"/>
  <c r="R39" i="4"/>
  <c r="R38" i="4"/>
  <c r="R37" i="4"/>
  <c r="R46" i="4"/>
  <c r="H25" i="4"/>
  <c r="I78" i="4"/>
  <c r="G22" i="4"/>
  <c r="R22" i="4" s="1"/>
  <c r="H60" i="4"/>
  <c r="H54" i="4"/>
  <c r="J57" i="4"/>
  <c r="J56" i="4" s="1"/>
  <c r="G23" i="4"/>
  <c r="I60" i="4"/>
  <c r="H23" i="4"/>
  <c r="R23" i="4" s="1"/>
  <c r="H45" i="4"/>
  <c r="R45" i="4" s="1"/>
  <c r="J53" i="4"/>
  <c r="J52" i="4" s="1"/>
  <c r="J49" i="4" s="1"/>
  <c r="H50" i="4"/>
  <c r="H79" i="4"/>
  <c r="L28" i="4"/>
  <c r="L27" i="4" s="1"/>
  <c r="G24" i="4"/>
  <c r="R24" i="4" s="1"/>
  <c r="N52" i="4"/>
  <c r="N56" i="4"/>
  <c r="I52" i="4"/>
  <c r="G50" i="4"/>
  <c r="H65" i="4"/>
  <c r="M79" i="4"/>
  <c r="M78" i="4" s="1"/>
  <c r="M25" i="4" s="1"/>
  <c r="O57" i="4"/>
  <c r="O56" i="4" s="1"/>
  <c r="G56" i="4" s="1"/>
  <c r="P49" i="4"/>
  <c r="P48" i="4" s="1"/>
  <c r="P21" i="4" s="1"/>
  <c r="H78" i="4"/>
  <c r="H58" i="4"/>
  <c r="R58" i="4" s="1"/>
  <c r="O65" i="4"/>
  <c r="G65" i="4" s="1"/>
  <c r="J27" i="4"/>
  <c r="K79" i="4"/>
  <c r="G57" i="4"/>
  <c r="G54" i="4"/>
  <c r="L49" i="4"/>
  <c r="L48" i="4" s="1"/>
  <c r="L21" i="4" s="1"/>
  <c r="G52" i="4"/>
  <c r="G53" i="4"/>
  <c r="P20" i="4"/>
  <c r="N20" i="4"/>
  <c r="L20" i="4"/>
  <c r="O49" i="4"/>
  <c r="M49" i="4"/>
  <c r="M48" i="4" s="1"/>
  <c r="K49" i="4"/>
  <c r="K48" i="4" s="1"/>
  <c r="I20" i="4"/>
  <c r="G20" i="4" s="1"/>
  <c r="B18" i="4"/>
  <c r="C18" i="4" s="1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H53" i="4" l="1"/>
  <c r="R50" i="4"/>
  <c r="R65" i="4"/>
  <c r="H56" i="4"/>
  <c r="R56" i="4" s="1"/>
  <c r="O48" i="4"/>
  <c r="O26" i="4" s="1"/>
  <c r="R53" i="4"/>
  <c r="R54" i="4"/>
  <c r="H57" i="4"/>
  <c r="R57" i="4" s="1"/>
  <c r="H28" i="4"/>
  <c r="R28" i="4" s="1"/>
  <c r="G60" i="4"/>
  <c r="R60" i="4" s="1"/>
  <c r="I25" i="4"/>
  <c r="N49" i="4"/>
  <c r="H49" i="4" s="1"/>
  <c r="H52" i="4"/>
  <c r="R52" i="4" s="1"/>
  <c r="H27" i="4"/>
  <c r="R27" i="4" s="1"/>
  <c r="I49" i="4"/>
  <c r="P19" i="4"/>
  <c r="P26" i="4"/>
  <c r="J20" i="4"/>
  <c r="K78" i="4"/>
  <c r="G79" i="4"/>
  <c r="R79" i="4" s="1"/>
  <c r="L19" i="4"/>
  <c r="L26" i="4"/>
  <c r="J48" i="4"/>
  <c r="G49" i="4"/>
  <c r="O21" i="4"/>
  <c r="O19" i="4" s="1"/>
  <c r="M26" i="4"/>
  <c r="M21" i="4"/>
  <c r="M19" i="4" s="1"/>
  <c r="K21" i="4"/>
  <c r="R49" i="4" l="1"/>
  <c r="K26" i="4"/>
  <c r="N48" i="4"/>
  <c r="H48" i="4" s="1"/>
  <c r="H20" i="4"/>
  <c r="R20" i="4" s="1"/>
  <c r="I48" i="4"/>
  <c r="G48" i="4" s="1"/>
  <c r="K25" i="4"/>
  <c r="G25" i="4" s="1"/>
  <c r="R25" i="4" s="1"/>
  <c r="G78" i="4"/>
  <c r="R78" i="4" s="1"/>
  <c r="K19" i="4"/>
  <c r="J21" i="4"/>
  <c r="J26" i="4"/>
  <c r="R48" i="4" l="1"/>
  <c r="N21" i="4"/>
  <c r="H21" i="4" s="1"/>
  <c r="N26" i="4"/>
  <c r="I26" i="4"/>
  <c r="I21" i="4"/>
  <c r="J19" i="4"/>
  <c r="G21" i="4"/>
  <c r="R21" i="4" l="1"/>
  <c r="N19" i="4"/>
  <c r="H26" i="4"/>
  <c r="G26" i="4"/>
  <c r="I19" i="4"/>
  <c r="R26" i="4" l="1"/>
  <c r="H19" i="4"/>
  <c r="G19" i="4"/>
  <c r="R19" i="4" s="1"/>
</calcChain>
</file>

<file path=xl/comments1.xml><?xml version="1.0" encoding="utf-8"?>
<comments xmlns="http://schemas.openxmlformats.org/spreadsheetml/2006/main">
  <authors>
    <author>Автор</author>
  </authors>
  <commentList>
    <comment ref="J5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НДС не начислялся</t>
        </r>
      </text>
    </comment>
  </commentList>
</comments>
</file>

<file path=xl/sharedStrings.xml><?xml version="1.0" encoding="utf-8"?>
<sst xmlns="http://schemas.openxmlformats.org/spreadsheetml/2006/main" count="610" uniqueCount="161">
  <si>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</si>
  <si>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</si>
  <si>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</si>
  <si>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</si>
  <si>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</si>
  <si>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</si>
  <si>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</si>
  <si>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</si>
  <si>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</si>
  <si>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</si>
  <si>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года N, млн. рублей 
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</si>
  <si>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</si>
  <si>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</si>
  <si>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</si>
  <si>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</si>
  <si>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</si>
  <si>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</si>
  <si>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</si>
  <si>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</si>
  <si>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</si>
  <si>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</si>
  <si>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</si>
  <si>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</si>
  <si>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</si>
  <si>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</si>
  <si>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</si>
  <si>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</si>
  <si>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</si>
  <si>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</si>
  <si>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</si>
  <si>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</si>
  <si>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</si>
  <si>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</si>
  <si>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</si>
  <si>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</si>
  <si>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</si>
  <si>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</si>
  <si>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</si>
  <si>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</si>
  <si>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</si>
  <si>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</si>
  <si>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</si>
  <si>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</si>
  <si>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</si>
  <si>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</si>
  <si>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</si>
  <si>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</si>
  <si>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</si>
  <si>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</si>
  <si>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</si>
  <si>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</si>
  <si>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</si>
  <si>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</si>
  <si>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</si>
  <si>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</si>
  <si>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</si>
  <si>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</si>
  <si>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</si>
  <si>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</si>
  <si>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</si>
  <si>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</si>
  <si>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</si>
  <si>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</si>
  <si>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</si>
  <si>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</si>
  <si>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</si>
  <si>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</si>
  <si>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</si>
  <si>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</si>
  <si>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</si>
  <si>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</si>
  <si>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</si>
  <si>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</si>
  <si>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</si>
  <si>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</si>
  <si>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</si>
  <si>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</si>
  <si>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</si>
  <si>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</si>
  <si>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</si>
  <si>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</si>
  <si>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</si>
  <si>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</si>
  <si>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</si>
  <si>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</si>
  <si>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</si>
  <si>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</si>
  <si>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</si>
  <si>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</si>
  <si>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</si>
  <si>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</si>
  <si>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</si>
  <si>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</si>
  <si>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</si>
  <si>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</si>
  <si>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</si>
  <si>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</si>
  <si>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</si>
  <si>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</si>
  <si>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</si>
  <si>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</si>
  <si>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</si>
  <si>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</si>
  <si>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</si>
  <si>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</si>
  <si>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</si>
  <si>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</si>
  <si>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</si>
  <si>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</si>
  <si>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</si>
  <si>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</si>
  <si>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</si>
  <si>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</si>
  <si>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</si>
  <si>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</si>
  <si>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</si>
  <si>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</si>
  <si>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</si>
  <si>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</si>
  <si>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</si>
  <si>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</si>
  <si>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</si>
  <si>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</si>
  <si>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</si>
  <si>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</si>
  <si>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</si>
  <si>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</si>
  <si>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</si>
  <si>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</si>
  <si>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</si>
  <si>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</si>
  <si>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</si>
  <si>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</si>
  <si>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</si>
  <si>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</si>
  <si>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</si>
  <si>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</si>
  <si>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</si>
  <si>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</si>
  <si>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</si>
  <si>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</si>
  <si>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</si>
  <si>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 xml:space="preserve">Экономист </t>
  </si>
  <si>
    <t>Софронова О.А.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</si>
  <si>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2019 год</t>
    </r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</si>
  <si>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
______________________________________________________________________________</t>
  </si>
  <si>
    <t>за 1 квартал 2019 года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</si>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</sst>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7" applyNumberFormat="0" applyAlignment="0" applyProtection="0"/>
    <xf numFmtId="0" fontId="12" fillId="21" borderId="8" applyNumberFormat="0" applyAlignment="0" applyProtection="0"/>
    <xf numFmtId="0" fontId="13" fillId="21" borderId="7" applyNumberFormat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22" borderId="13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4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207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Fill="1" applyBorder="1" applyAlignment="1"/>
    <xf numFmtId="0" fontId="3" fillId="0" borderId="0" xfId="1" applyFont="1" applyBorder="1"/>
    <xf numFmtId="0" fontId="4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7" fillId="0" borderId="0" xfId="2" applyFont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49" fontId="31" fillId="0" borderId="2" xfId="2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left" vertical="center" wrapText="1"/>
    </xf>
    <xf numFmtId="49" fontId="31" fillId="25" borderId="2" xfId="2" applyNumberFormat="1" applyFont="1" applyFill="1" applyBorder="1" applyAlignment="1">
      <alignment horizontal="center" vertical="center"/>
    </xf>
    <xf numFmtId="49" fontId="31" fillId="26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left" vertical="center" wrapText="1"/>
    </xf>
    <xf numFmtId="49" fontId="31" fillId="27" borderId="2" xfId="2" applyNumberFormat="1" applyFont="1" applyFill="1" applyBorder="1" applyAlignment="1">
      <alignment horizontal="center" vertical="center"/>
    </xf>
    <xf numFmtId="49" fontId="32" fillId="27" borderId="2" xfId="0" applyNumberFormat="1" applyFont="1" applyFill="1" applyBorder="1" applyAlignment="1">
      <alignment horizontal="left" vertical="center" wrapText="1"/>
    </xf>
    <xf numFmtId="49" fontId="31" fillId="28" borderId="2" xfId="2" applyNumberFormat="1" applyFont="1" applyFill="1" applyBorder="1" applyAlignment="1">
      <alignment horizontal="center" vertical="center"/>
    </xf>
    <xf numFmtId="49" fontId="32" fillId="28" borderId="2" xfId="0" applyNumberFormat="1" applyFont="1" applyFill="1" applyBorder="1" applyAlignment="1">
      <alignment horizontal="left" vertical="center" wrapText="1"/>
    </xf>
    <xf numFmtId="49" fontId="31" fillId="30" borderId="2" xfId="2" applyNumberFormat="1" applyFont="1" applyFill="1" applyBorder="1" applyAlignment="1">
      <alignment horizontal="center" vertical="center"/>
    </xf>
    <xf numFmtId="0" fontId="32" fillId="30" borderId="2" xfId="0" applyNumberFormat="1" applyFont="1" applyFill="1" applyBorder="1" applyAlignment="1">
      <alignment horizontal="left" vertical="center" wrapText="1"/>
    </xf>
    <xf numFmtId="0" fontId="31" fillId="30" borderId="2" xfId="2" applyNumberFormat="1" applyFont="1" applyFill="1" applyBorder="1" applyAlignment="1">
      <alignment horizontal="center" vertical="center"/>
    </xf>
    <xf numFmtId="0" fontId="33" fillId="2" borderId="2" xfId="2" applyNumberFormat="1" applyFont="1" applyFill="1" applyBorder="1" applyAlignment="1">
      <alignment horizontal="center" vertical="center"/>
    </xf>
    <xf numFmtId="49" fontId="32" fillId="30" borderId="2" xfId="0" applyNumberFormat="1" applyFont="1" applyFill="1" applyBorder="1" applyAlignment="1">
      <alignment horizontal="left" vertical="center" wrapText="1"/>
    </xf>
    <xf numFmtId="49" fontId="31" fillId="31" borderId="2" xfId="2" applyNumberFormat="1" applyFont="1" applyFill="1" applyBorder="1" applyAlignment="1">
      <alignment horizontal="center" vertical="center"/>
    </xf>
    <xf numFmtId="49" fontId="32" fillId="31" borderId="2" xfId="0" applyNumberFormat="1" applyFont="1" applyFill="1" applyBorder="1" applyAlignment="1">
      <alignment horizontal="left" vertical="center" wrapText="1"/>
    </xf>
    <xf numFmtId="0" fontId="31" fillId="26" borderId="2" xfId="2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" fillId="0" borderId="0" xfId="1" applyNumberFormat="1" applyFont="1"/>
    <xf numFmtId="0" fontId="3" fillId="2" borderId="2" xfId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horizontal="left" vertical="center" wrapText="1"/>
    </xf>
    <xf numFmtId="4" fontId="37" fillId="0" borderId="3" xfId="1" applyNumberFormat="1" applyFont="1" applyFill="1" applyBorder="1" applyAlignment="1">
      <alignment horizontal="center" vertical="center"/>
    </xf>
    <xf numFmtId="4" fontId="37" fillId="28" borderId="16" xfId="0" applyNumberFormat="1" applyFont="1" applyFill="1" applyBorder="1" applyAlignment="1">
      <alignment horizontal="center" vertical="center" wrapText="1"/>
    </xf>
    <xf numFmtId="4" fontId="37" fillId="32" borderId="17" xfId="0" applyNumberFormat="1" applyFont="1" applyFill="1" applyBorder="1" applyAlignment="1">
      <alignment horizontal="center" vertical="center" wrapText="1"/>
    </xf>
    <xf numFmtId="4" fontId="37" fillId="28" borderId="4" xfId="0" applyNumberFormat="1" applyFont="1" applyFill="1" applyBorder="1" applyAlignment="1">
      <alignment horizontal="center" vertical="center" wrapText="1"/>
    </xf>
    <xf numFmtId="4" fontId="37" fillId="32" borderId="3" xfId="0" applyNumberFormat="1" applyFont="1" applyFill="1" applyBorder="1" applyAlignment="1">
      <alignment horizontal="center" vertical="center" wrapText="1"/>
    </xf>
    <xf numFmtId="4" fontId="37" fillId="32" borderId="2" xfId="0" applyNumberFormat="1" applyFont="1" applyFill="1" applyBorder="1" applyAlignment="1">
      <alignment horizontal="center" vertical="center" wrapText="1"/>
    </xf>
    <xf numFmtId="4" fontId="37" fillId="26" borderId="3" xfId="1" applyNumberFormat="1" applyFont="1" applyFill="1" applyBorder="1" applyAlignment="1">
      <alignment horizontal="center" vertical="center"/>
    </xf>
    <xf numFmtId="4" fontId="37" fillId="26" borderId="16" xfId="0" applyNumberFormat="1" applyFont="1" applyFill="1" applyBorder="1" applyAlignment="1">
      <alignment horizontal="center" vertical="center" wrapText="1"/>
    </xf>
    <xf numFmtId="4" fontId="37" fillId="26" borderId="17" xfId="0" applyNumberFormat="1" applyFont="1" applyFill="1" applyBorder="1" applyAlignment="1">
      <alignment horizontal="center" vertical="center" wrapText="1"/>
    </xf>
    <xf numFmtId="4" fontId="37" fillId="26" borderId="4" xfId="0" applyNumberFormat="1" applyFont="1" applyFill="1" applyBorder="1" applyAlignment="1">
      <alignment horizontal="center" vertical="center" wrapText="1"/>
    </xf>
    <xf numFmtId="4" fontId="37" fillId="26" borderId="3" xfId="0" applyNumberFormat="1" applyFont="1" applyFill="1" applyBorder="1" applyAlignment="1">
      <alignment horizontal="center" vertical="center" wrapText="1"/>
    </xf>
    <xf numFmtId="4" fontId="37" fillId="26" borderId="4" xfId="41" applyNumberFormat="1" applyFont="1" applyFill="1" applyBorder="1" applyAlignment="1">
      <alignment horizontal="center" vertical="center"/>
    </xf>
    <xf numFmtId="4" fontId="37" fillId="26" borderId="2" xfId="0" applyNumberFormat="1" applyFont="1" applyFill="1" applyBorder="1" applyAlignment="1">
      <alignment horizontal="center" vertical="center" wrapText="1"/>
    </xf>
    <xf numFmtId="4" fontId="37" fillId="27" borderId="16" xfId="0" applyNumberFormat="1" applyFont="1" applyFill="1" applyBorder="1" applyAlignment="1">
      <alignment horizontal="center" vertical="center" wrapText="1"/>
    </xf>
    <xf numFmtId="4" fontId="37" fillId="27" borderId="17" xfId="0" applyNumberFormat="1" applyFont="1" applyFill="1" applyBorder="1" applyAlignment="1">
      <alignment horizontal="center" vertical="center" wrapText="1"/>
    </xf>
    <xf numFmtId="4" fontId="37" fillId="27" borderId="4" xfId="0" applyNumberFormat="1" applyFont="1" applyFill="1" applyBorder="1" applyAlignment="1">
      <alignment horizontal="center" vertical="center" wrapText="1"/>
    </xf>
    <xf numFmtId="4" fontId="37" fillId="27" borderId="3" xfId="0" applyNumberFormat="1" applyFont="1" applyFill="1" applyBorder="1" applyAlignment="1">
      <alignment horizontal="center" vertical="center" wrapText="1"/>
    </xf>
    <xf numFmtId="4" fontId="37" fillId="27" borderId="4" xfId="41" applyNumberFormat="1" applyFont="1" applyFill="1" applyBorder="1" applyAlignment="1">
      <alignment horizontal="center" vertical="center"/>
    </xf>
    <xf numFmtId="4" fontId="37" fillId="27" borderId="2" xfId="0" applyNumberFormat="1" applyFont="1" applyFill="1" applyBorder="1" applyAlignment="1">
      <alignment horizontal="center" vertical="center" wrapText="1"/>
    </xf>
    <xf numFmtId="4" fontId="37" fillId="28" borderId="4" xfId="41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4" fontId="37" fillId="0" borderId="16" xfId="1" applyNumberFormat="1" applyFont="1" applyFill="1" applyBorder="1" applyAlignment="1">
      <alignment horizontal="center" vertical="center"/>
    </xf>
    <xf numFmtId="4" fontId="37" fillId="26" borderId="16" xfId="1" applyNumberFormat="1" applyFont="1" applyFill="1" applyBorder="1" applyAlignment="1">
      <alignment horizontal="center" vertical="center"/>
    </xf>
    <xf numFmtId="49" fontId="30" fillId="25" borderId="2" xfId="0" applyNumberFormat="1" applyFont="1" applyFill="1" applyBorder="1" applyAlignment="1">
      <alignment horizontal="left" vertical="center" wrapText="1"/>
    </xf>
    <xf numFmtId="166" fontId="32" fillId="32" borderId="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166" fontId="37" fillId="32" borderId="17" xfId="0" applyNumberFormat="1" applyFont="1" applyFill="1" applyBorder="1" applyAlignment="1">
      <alignment horizontal="center" vertical="center" wrapText="1"/>
    </xf>
    <xf numFmtId="166" fontId="37" fillId="0" borderId="22" xfId="1" applyNumberFormat="1" applyFont="1" applyFill="1" applyBorder="1" applyAlignment="1">
      <alignment horizontal="center" vertical="center"/>
    </xf>
    <xf numFmtId="166" fontId="37" fillId="28" borderId="22" xfId="0" applyNumberFormat="1" applyFont="1" applyFill="1" applyBorder="1" applyAlignment="1">
      <alignment horizontal="center" vertical="center" wrapText="1"/>
    </xf>
    <xf numFmtId="166" fontId="37" fillId="32" borderId="23" xfId="0" applyNumberFormat="1" applyFont="1" applyFill="1" applyBorder="1" applyAlignment="1">
      <alignment horizontal="center" vertical="center" wrapText="1"/>
    </xf>
    <xf numFmtId="166" fontId="37" fillId="28" borderId="21" xfId="0" applyNumberFormat="1" applyFont="1" applyFill="1" applyBorder="1" applyAlignment="1">
      <alignment horizontal="center" vertical="center" wrapText="1"/>
    </xf>
    <xf numFmtId="166" fontId="37" fillId="32" borderId="19" xfId="0" applyNumberFormat="1" applyFont="1" applyFill="1" applyBorder="1" applyAlignment="1">
      <alignment horizontal="center" vertical="center" wrapText="1"/>
    </xf>
    <xf numFmtId="166" fontId="37" fillId="32" borderId="6" xfId="0" applyNumberFormat="1" applyFont="1" applyFill="1" applyBorder="1" applyAlignment="1">
      <alignment horizontal="center" vertical="center" wrapText="1"/>
    </xf>
    <xf numFmtId="166" fontId="37" fillId="0" borderId="16" xfId="1" applyNumberFormat="1" applyFont="1" applyFill="1" applyBorder="1" applyAlignment="1">
      <alignment horizontal="center" vertical="center"/>
    </xf>
    <xf numFmtId="166" fontId="37" fillId="0" borderId="3" xfId="1" applyNumberFormat="1" applyFont="1" applyFill="1" applyBorder="1" applyAlignment="1">
      <alignment horizontal="center" vertical="center"/>
    </xf>
    <xf numFmtId="166" fontId="37" fillId="28" borderId="16" xfId="0" applyNumberFormat="1" applyFont="1" applyFill="1" applyBorder="1" applyAlignment="1">
      <alignment horizontal="center" vertical="center" wrapText="1"/>
    </xf>
    <xf numFmtId="166" fontId="37" fillId="28" borderId="4" xfId="0" applyNumberFormat="1" applyFont="1" applyFill="1" applyBorder="1" applyAlignment="1">
      <alignment horizontal="center" vertical="center" wrapText="1"/>
    </xf>
    <xf numFmtId="166" fontId="37" fillId="32" borderId="3" xfId="0" applyNumberFormat="1" applyFont="1" applyFill="1" applyBorder="1" applyAlignment="1">
      <alignment horizontal="center" vertical="center" wrapText="1"/>
    </xf>
    <xf numFmtId="166" fontId="37" fillId="32" borderId="2" xfId="0" applyNumberFormat="1" applyFont="1" applyFill="1" applyBorder="1" applyAlignment="1">
      <alignment horizontal="center" vertical="center" wrapText="1"/>
    </xf>
    <xf numFmtId="166" fontId="37" fillId="25" borderId="16" xfId="1" applyNumberFormat="1" applyFont="1" applyFill="1" applyBorder="1" applyAlignment="1">
      <alignment horizontal="center" vertical="center"/>
    </xf>
    <xf numFmtId="166" fontId="37" fillId="25" borderId="3" xfId="1" applyNumberFormat="1" applyFont="1" applyFill="1" applyBorder="1" applyAlignment="1">
      <alignment horizontal="center" vertical="center"/>
    </xf>
    <xf numFmtId="166" fontId="37" fillId="25" borderId="16" xfId="0" applyNumberFormat="1" applyFont="1" applyFill="1" applyBorder="1" applyAlignment="1">
      <alignment horizontal="center" vertical="center" wrapText="1"/>
    </xf>
    <xf numFmtId="166" fontId="37" fillId="25" borderId="17" xfId="0" applyNumberFormat="1" applyFont="1" applyFill="1" applyBorder="1" applyAlignment="1">
      <alignment horizontal="center" vertical="center" wrapText="1"/>
    </xf>
    <xf numFmtId="166" fontId="37" fillId="25" borderId="4" xfId="0" applyNumberFormat="1" applyFont="1" applyFill="1" applyBorder="1" applyAlignment="1">
      <alignment horizontal="center" vertical="center" wrapText="1"/>
    </xf>
    <xf numFmtId="166" fontId="37" fillId="25" borderId="3" xfId="0" applyNumberFormat="1" applyFont="1" applyFill="1" applyBorder="1" applyAlignment="1">
      <alignment horizontal="center" vertical="center" wrapText="1"/>
    </xf>
    <xf numFmtId="166" fontId="37" fillId="25" borderId="2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4" fillId="0" borderId="0" xfId="41" applyFont="1" applyAlignment="1">
      <alignment vertical="center"/>
    </xf>
    <xf numFmtId="0" fontId="30" fillId="2" borderId="0" xfId="41" applyFont="1" applyFill="1" applyAlignment="1">
      <alignment horizontal="left" vertical="center"/>
    </xf>
    <xf numFmtId="0" fontId="4" fillId="2" borderId="0" xfId="41" applyFont="1" applyFill="1" applyAlignment="1">
      <alignment vertical="center"/>
    </xf>
    <xf numFmtId="0" fontId="4" fillId="0" borderId="0" xfId="41" applyFont="1" applyAlignment="1">
      <alignment horizontal="left" vertical="center"/>
    </xf>
    <xf numFmtId="0" fontId="4" fillId="0" borderId="0" xfId="1" applyFont="1"/>
    <xf numFmtId="0" fontId="4" fillId="2" borderId="0" xfId="43" applyFont="1" applyFill="1" applyAlignment="1">
      <alignment wrapText="1"/>
    </xf>
    <xf numFmtId="0" fontId="4" fillId="2" borderId="0" xfId="43" applyFont="1" applyFill="1" applyAlignment="1">
      <alignment horizontal="center" vertical="center" wrapText="1"/>
    </xf>
    <xf numFmtId="0" fontId="4" fillId="2" borderId="0" xfId="43" applyFont="1" applyFill="1" applyAlignment="1">
      <alignment horizontal="left" vertical="center"/>
    </xf>
    <xf numFmtId="0" fontId="4" fillId="2" borderId="0" xfId="41" applyFont="1" applyFill="1" applyBorder="1" applyAlignment="1">
      <alignment vertical="center"/>
    </xf>
    <xf numFmtId="0" fontId="4" fillId="2" borderId="0" xfId="4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3" fillId="0" borderId="16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49" fontId="31" fillId="0" borderId="16" xfId="2" applyNumberFormat="1" applyFont="1" applyFill="1" applyBorder="1" applyAlignment="1">
      <alignment horizontal="center" vertical="center"/>
    </xf>
    <xf numFmtId="0" fontId="3" fillId="0" borderId="42" xfId="1" applyFont="1" applyFill="1" applyBorder="1" applyAlignment="1">
      <alignment horizontal="center" vertical="center"/>
    </xf>
    <xf numFmtId="49" fontId="31" fillId="25" borderId="16" xfId="2" applyNumberFormat="1" applyFont="1" applyFill="1" applyBorder="1" applyAlignment="1">
      <alignment horizontal="center" vertical="center"/>
    </xf>
    <xf numFmtId="49" fontId="31" fillId="26" borderId="16" xfId="2" applyNumberFormat="1" applyFont="1" applyFill="1" applyBorder="1" applyAlignment="1">
      <alignment horizontal="center" vertical="center"/>
    </xf>
    <xf numFmtId="49" fontId="31" fillId="27" borderId="16" xfId="2" applyNumberFormat="1" applyFont="1" applyFill="1" applyBorder="1" applyAlignment="1">
      <alignment horizontal="center" vertical="center"/>
    </xf>
    <xf numFmtId="49" fontId="31" fillId="28" borderId="16" xfId="2" applyNumberFormat="1" applyFont="1" applyFill="1" applyBorder="1" applyAlignment="1">
      <alignment horizontal="center" vertical="center"/>
    </xf>
    <xf numFmtId="49" fontId="31" fillId="2" borderId="16" xfId="2" applyNumberFormat="1" applyFont="1" applyFill="1" applyBorder="1" applyAlignment="1">
      <alignment horizontal="center" vertical="center"/>
    </xf>
    <xf numFmtId="167" fontId="37" fillId="0" borderId="19" xfId="1" applyNumberFormat="1" applyFont="1" applyFill="1" applyBorder="1" applyAlignment="1">
      <alignment horizontal="center" vertical="center"/>
    </xf>
    <xf numFmtId="166" fontId="37" fillId="27" borderId="16" xfId="0" applyNumberFormat="1" applyFont="1" applyFill="1" applyBorder="1" applyAlignment="1">
      <alignment horizontal="center" vertical="center" wrapText="1"/>
    </xf>
    <xf numFmtId="166" fontId="37" fillId="27" borderId="17" xfId="0" applyNumberFormat="1" applyFont="1" applyFill="1" applyBorder="1" applyAlignment="1">
      <alignment horizontal="center" vertical="center" wrapText="1"/>
    </xf>
    <xf numFmtId="166" fontId="37" fillId="27" borderId="4" xfId="0" applyNumberFormat="1" applyFont="1" applyFill="1" applyBorder="1" applyAlignment="1">
      <alignment horizontal="center" vertical="center" wrapText="1"/>
    </xf>
    <xf numFmtId="166" fontId="37" fillId="27" borderId="3" xfId="0" applyNumberFormat="1" applyFont="1" applyFill="1" applyBorder="1" applyAlignment="1">
      <alignment horizontal="center" vertical="center" wrapText="1"/>
    </xf>
    <xf numFmtId="166" fontId="37" fillId="27" borderId="4" xfId="41" applyNumberFormat="1" applyFont="1" applyFill="1" applyBorder="1" applyAlignment="1">
      <alignment horizontal="center" vertical="center"/>
    </xf>
    <xf numFmtId="166" fontId="37" fillId="27" borderId="2" xfId="0" applyNumberFormat="1" applyFont="1" applyFill="1" applyBorder="1" applyAlignment="1">
      <alignment horizontal="center" vertical="center" wrapText="1"/>
    </xf>
    <xf numFmtId="166" fontId="37" fillId="2" borderId="16" xfId="0" applyNumberFormat="1" applyFont="1" applyFill="1" applyBorder="1" applyAlignment="1">
      <alignment horizontal="center" vertical="center" wrapText="1"/>
    </xf>
    <xf numFmtId="166" fontId="37" fillId="2" borderId="17" xfId="0" applyNumberFormat="1" applyFont="1" applyFill="1" applyBorder="1" applyAlignment="1">
      <alignment horizontal="center" vertical="center" wrapText="1"/>
    </xf>
    <xf numFmtId="166" fontId="37" fillId="2" borderId="4" xfId="0" applyNumberFormat="1" applyFont="1" applyFill="1" applyBorder="1" applyAlignment="1">
      <alignment horizontal="center" vertical="center" wrapText="1"/>
    </xf>
    <xf numFmtId="166" fontId="37" fillId="2" borderId="3" xfId="0" applyNumberFormat="1" applyFont="1" applyFill="1" applyBorder="1" applyAlignment="1">
      <alignment horizontal="center" vertical="center" wrapText="1"/>
    </xf>
    <xf numFmtId="49" fontId="33" fillId="2" borderId="2" xfId="2" applyNumberFormat="1" applyFont="1" applyFill="1" applyBorder="1" applyAlignment="1">
      <alignment horizontal="center" vertical="center"/>
    </xf>
    <xf numFmtId="0" fontId="34" fillId="2" borderId="2" xfId="580" applyFont="1" applyFill="1" applyBorder="1" applyAlignment="1">
      <alignment horizontal="left" vertical="center" wrapText="1"/>
    </xf>
    <xf numFmtId="0" fontId="34" fillId="0" borderId="2" xfId="580" applyFont="1" applyFill="1" applyBorder="1" applyAlignment="1">
      <alignment horizontal="left" vertical="center" wrapText="1" indent="1"/>
    </xf>
    <xf numFmtId="49" fontId="31" fillId="2" borderId="2" xfId="2" applyNumberFormat="1" applyFont="1" applyFill="1" applyBorder="1" applyAlignment="1">
      <alignment horizontal="center" vertical="center"/>
    </xf>
    <xf numFmtId="0" fontId="32" fillId="2" borderId="2" xfId="0" applyNumberFormat="1" applyFont="1" applyFill="1" applyBorder="1" applyAlignment="1">
      <alignment horizontal="left" vertical="center" wrapText="1"/>
    </xf>
    <xf numFmtId="0" fontId="31" fillId="2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center" vertical="center" wrapText="1"/>
    </xf>
    <xf numFmtId="166" fontId="37" fillId="32" borderId="17" xfId="41" applyNumberFormat="1" applyFont="1" applyFill="1" applyBorder="1" applyAlignment="1">
      <alignment horizontal="center" vertical="center"/>
    </xf>
    <xf numFmtId="166" fontId="37" fillId="28" borderId="17" xfId="41" applyNumberFormat="1" applyFont="1" applyFill="1" applyBorder="1" applyAlignment="1">
      <alignment horizontal="center" vertical="center"/>
    </xf>
    <xf numFmtId="166" fontId="37" fillId="30" borderId="17" xfId="41" applyNumberFormat="1" applyFont="1" applyFill="1" applyBorder="1" applyAlignment="1">
      <alignment horizontal="center" vertical="center"/>
    </xf>
    <xf numFmtId="166" fontId="37" fillId="27" borderId="16" xfId="41" applyNumberFormat="1" applyFont="1" applyFill="1" applyBorder="1" applyAlignment="1">
      <alignment horizontal="center" vertical="center"/>
    </xf>
    <xf numFmtId="166" fontId="37" fillId="27" borderId="17" xfId="41" applyNumberFormat="1" applyFont="1" applyFill="1" applyBorder="1" applyAlignment="1">
      <alignment horizontal="center" vertical="center"/>
    </xf>
    <xf numFmtId="166" fontId="37" fillId="28" borderId="16" xfId="41" applyNumberFormat="1" applyFont="1" applyFill="1" applyBorder="1" applyAlignment="1">
      <alignment horizontal="center" vertical="center"/>
    </xf>
    <xf numFmtId="166" fontId="37" fillId="27" borderId="2" xfId="41" applyNumberFormat="1" applyFont="1" applyFill="1" applyBorder="1" applyAlignment="1">
      <alignment horizontal="center" vertical="center"/>
    </xf>
    <xf numFmtId="166" fontId="37" fillId="28" borderId="4" xfId="41" applyNumberFormat="1" applyFont="1" applyFill="1" applyBorder="1" applyAlignment="1">
      <alignment horizontal="center" vertical="center"/>
    </xf>
    <xf numFmtId="166" fontId="37" fillId="32" borderId="2" xfId="41" applyNumberFormat="1" applyFont="1" applyFill="1" applyBorder="1" applyAlignment="1">
      <alignment horizontal="center" vertical="center"/>
    </xf>
    <xf numFmtId="166" fontId="37" fillId="26" borderId="16" xfId="0" applyNumberFormat="1" applyFont="1" applyFill="1" applyBorder="1" applyAlignment="1">
      <alignment horizontal="center" vertical="center" wrapText="1"/>
    </xf>
    <xf numFmtId="166" fontId="37" fillId="26" borderId="17" xfId="0" applyNumberFormat="1" applyFont="1" applyFill="1" applyBorder="1" applyAlignment="1">
      <alignment horizontal="center" vertical="center" wrapText="1"/>
    </xf>
    <xf numFmtId="166" fontId="37" fillId="26" borderId="4" xfId="0" applyNumberFormat="1" applyFont="1" applyFill="1" applyBorder="1" applyAlignment="1">
      <alignment horizontal="center" vertical="center" wrapText="1"/>
    </xf>
    <xf numFmtId="166" fontId="37" fillId="26" borderId="3" xfId="0" applyNumberFormat="1" applyFont="1" applyFill="1" applyBorder="1" applyAlignment="1">
      <alignment horizontal="center" vertical="center" wrapText="1"/>
    </xf>
    <xf numFmtId="166" fontId="37" fillId="26" borderId="2" xfId="0" applyNumberFormat="1" applyFont="1" applyFill="1" applyBorder="1" applyAlignment="1">
      <alignment horizontal="center" vertical="center" wrapText="1"/>
    </xf>
    <xf numFmtId="166" fontId="37" fillId="28" borderId="17" xfId="0" applyNumberFormat="1" applyFont="1" applyFill="1" applyBorder="1" applyAlignment="1">
      <alignment horizontal="center" vertical="center" wrapText="1"/>
    </xf>
    <xf numFmtId="166" fontId="37" fillId="28" borderId="3" xfId="0" applyNumberFormat="1" applyFont="1" applyFill="1" applyBorder="1" applyAlignment="1">
      <alignment horizontal="center" vertical="center" wrapText="1"/>
    </xf>
    <xf numFmtId="166" fontId="37" fillId="28" borderId="2" xfId="0" applyNumberFormat="1" applyFont="1" applyFill="1" applyBorder="1" applyAlignment="1">
      <alignment horizontal="center" vertical="center" wrapText="1"/>
    </xf>
    <xf numFmtId="166" fontId="37" fillId="29" borderId="16" xfId="41" applyNumberFormat="1" applyFont="1" applyFill="1" applyBorder="1" applyAlignment="1">
      <alignment horizontal="center" vertical="center"/>
    </xf>
    <xf numFmtId="166" fontId="37" fillId="29" borderId="4" xfId="41" applyNumberFormat="1" applyFont="1" applyFill="1" applyBorder="1" applyAlignment="1">
      <alignment horizontal="center" vertical="center"/>
    </xf>
    <xf numFmtId="166" fontId="37" fillId="32" borderId="3" xfId="41" applyNumberFormat="1" applyFont="1" applyFill="1" applyBorder="1" applyAlignment="1">
      <alignment horizontal="center" vertical="center"/>
    </xf>
    <xf numFmtId="166" fontId="37" fillId="28" borderId="3" xfId="41" applyNumberFormat="1" applyFont="1" applyFill="1" applyBorder="1" applyAlignment="1">
      <alignment horizontal="center" vertical="center"/>
    </xf>
    <xf numFmtId="166" fontId="37" fillId="28" borderId="2" xfId="41" applyNumberFormat="1" applyFont="1" applyFill="1" applyBorder="1" applyAlignment="1">
      <alignment horizontal="center" vertical="center"/>
    </xf>
    <xf numFmtId="166" fontId="37" fillId="30" borderId="16" xfId="41" applyNumberFormat="1" applyFont="1" applyFill="1" applyBorder="1" applyAlignment="1">
      <alignment horizontal="center" vertical="center"/>
    </xf>
    <xf numFmtId="166" fontId="37" fillId="30" borderId="4" xfId="41" applyNumberFormat="1" applyFont="1" applyFill="1" applyBorder="1" applyAlignment="1">
      <alignment horizontal="center" vertical="center"/>
    </xf>
    <xf numFmtId="166" fontId="37" fillId="30" borderId="3" xfId="41" applyNumberFormat="1" applyFont="1" applyFill="1" applyBorder="1" applyAlignment="1">
      <alignment horizontal="center" vertical="center"/>
    </xf>
    <xf numFmtId="166" fontId="37" fillId="30" borderId="2" xfId="41" applyNumberFormat="1" applyFont="1" applyFill="1" applyBorder="1" applyAlignment="1">
      <alignment horizontal="center" vertical="center"/>
    </xf>
    <xf numFmtId="166" fontId="37" fillId="32" borderId="17" xfId="42" applyNumberFormat="1" applyFont="1" applyFill="1" applyBorder="1" applyAlignment="1">
      <alignment horizontal="center" vertical="center"/>
    </xf>
    <xf numFmtId="166" fontId="37" fillId="27" borderId="3" xfId="41" applyNumberFormat="1" applyFont="1" applyFill="1" applyBorder="1" applyAlignment="1">
      <alignment horizontal="center" vertical="center"/>
    </xf>
    <xf numFmtId="166" fontId="37" fillId="31" borderId="16" xfId="41" applyNumberFormat="1" applyFont="1" applyFill="1" applyBorder="1" applyAlignment="1">
      <alignment horizontal="center" vertical="center"/>
    </xf>
    <xf numFmtId="166" fontId="37" fillId="31" borderId="17" xfId="41" applyNumberFormat="1" applyFont="1" applyFill="1" applyBorder="1" applyAlignment="1">
      <alignment horizontal="center" vertical="center"/>
    </xf>
    <xf numFmtId="166" fontId="37" fillId="31" borderId="4" xfId="41" applyNumberFormat="1" applyFont="1" applyFill="1" applyBorder="1" applyAlignment="1">
      <alignment horizontal="center" vertical="center"/>
    </xf>
    <xf numFmtId="166" fontId="37" fillId="31" borderId="3" xfId="41" applyNumberFormat="1" applyFont="1" applyFill="1" applyBorder="1" applyAlignment="1">
      <alignment horizontal="center" vertical="center"/>
    </xf>
    <xf numFmtId="166" fontId="37" fillId="31" borderId="2" xfId="41" applyNumberFormat="1" applyFont="1" applyFill="1" applyBorder="1" applyAlignment="1">
      <alignment horizontal="center" vertical="center"/>
    </xf>
    <xf numFmtId="166" fontId="37" fillId="26" borderId="16" xfId="41" applyNumberFormat="1" applyFont="1" applyFill="1" applyBorder="1" applyAlignment="1">
      <alignment horizontal="center" vertical="center"/>
    </xf>
    <xf numFmtId="166" fontId="37" fillId="26" borderId="17" xfId="41" applyNumberFormat="1" applyFont="1" applyFill="1" applyBorder="1" applyAlignment="1">
      <alignment horizontal="center" vertical="center"/>
    </xf>
    <xf numFmtId="166" fontId="37" fillId="26" borderId="4" xfId="41" applyNumberFormat="1" applyFont="1" applyFill="1" applyBorder="1" applyAlignment="1">
      <alignment horizontal="center" vertical="center"/>
    </xf>
    <xf numFmtId="166" fontId="37" fillId="26" borderId="3" xfId="41" applyNumberFormat="1" applyFont="1" applyFill="1" applyBorder="1" applyAlignment="1">
      <alignment horizontal="center" vertical="center"/>
    </xf>
    <xf numFmtId="166" fontId="37" fillId="26" borderId="2" xfId="41" applyNumberFormat="1" applyFont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5" xfId="1" applyFont="1" applyFill="1" applyBorder="1" applyAlignment="1">
      <alignment horizontal="center" vertical="center" wrapText="1"/>
    </xf>
    <xf numFmtId="0" fontId="35" fillId="2" borderId="6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35" fillId="2" borderId="18" xfId="1" applyFont="1" applyFill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39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36" fillId="2" borderId="36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36" fillId="2" borderId="21" xfId="1" applyFont="1" applyFill="1" applyBorder="1" applyAlignment="1">
      <alignment horizontal="center" vertical="center" wrapText="1"/>
    </xf>
    <xf numFmtId="0" fontId="36" fillId="0" borderId="37" xfId="1" applyFont="1" applyFill="1" applyBorder="1" applyAlignment="1">
      <alignment horizontal="center" vertical="center" wrapText="1"/>
    </xf>
    <xf numFmtId="0" fontId="36" fillId="0" borderId="38" xfId="1" applyFont="1" applyFill="1" applyBorder="1" applyAlignment="1">
      <alignment horizontal="center" vertical="center" wrapText="1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W89"/>
  <sheetViews>
    <sheetView tabSelected="1" view="pageBreakPreview" topLeftCell="A51" zoomScale="80" zoomScaleSheetLayoutView="80" workbookViewId="0">
      <selection activeCell="J60" sqref="J60"/>
    </sheetView>
  </sheetViews>
  <sheetFormatPr defaultRowHeight="15.75" outlineLevelRow="2" outlineLevelCol="1" x14ac:dyDescent="0.25"/>
  <cols>
    <col min="1" max="1" width="11.140625" style="1" customWidth="1"/>
    <col min="2" max="2" width="42.85546875" style="1" customWidth="1"/>
    <col min="3" max="3" width="19" style="1" customWidth="1"/>
    <col min="4" max="4" width="18.7109375" style="2" customWidth="1" outlineLevel="1"/>
    <col min="5" max="5" width="15.28515625" style="2" customWidth="1" outlineLevel="1"/>
    <col min="6" max="6" width="16.42578125" style="2" customWidth="1" outlineLevel="1"/>
    <col min="7" max="16" width="11" style="1" customWidth="1"/>
    <col min="17" max="17" width="21.85546875" style="2" customWidth="1"/>
    <col min="18" max="18" width="14.28515625" style="1" customWidth="1"/>
    <col min="19" max="19" width="11.140625" style="1" customWidth="1"/>
    <col min="20" max="20" width="18.140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3" ht="18.75" x14ac:dyDescent="0.25">
      <c r="T1" s="3" t="s">
        <v>0</v>
      </c>
      <c r="V1" s="4"/>
    </row>
    <row r="2" spans="1:23" ht="18.75" x14ac:dyDescent="0.3">
      <c r="T2" s="5" t="s">
        <v>1</v>
      </c>
      <c r="V2" s="4"/>
    </row>
    <row r="3" spans="1:23" ht="18.75" x14ac:dyDescent="0.3">
      <c r="T3" s="5" t="s">
        <v>2</v>
      </c>
      <c r="V3" s="4"/>
    </row>
    <row r="4" spans="1:23" s="7" customFormat="1" ht="18.75" x14ac:dyDescent="0.3">
      <c r="A4" s="193" t="s">
        <v>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6"/>
      <c r="V4" s="6"/>
    </row>
    <row r="5" spans="1:23" s="7" customFormat="1" ht="18.75" customHeight="1" x14ac:dyDescent="0.3">
      <c r="A5" s="194" t="s">
        <v>146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8"/>
      <c r="V5" s="8"/>
      <c r="W5" s="8"/>
    </row>
    <row r="6" spans="1:23" s="7" customFormat="1" ht="18.75" x14ac:dyDescent="0.3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3" s="7" customFormat="1" ht="18.75" customHeight="1" x14ac:dyDescent="0.3">
      <c r="A7" s="195" t="s">
        <v>26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8"/>
      <c r="V7" s="8"/>
    </row>
    <row r="8" spans="1:23" x14ac:dyDescent="0.25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1"/>
      <c r="V8" s="11"/>
    </row>
    <row r="9" spans="1:23" x14ac:dyDescent="0.25">
      <c r="A9" s="12"/>
      <c r="B9" s="12"/>
      <c r="C9" s="12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3"/>
      <c r="R9" s="12"/>
      <c r="S9" s="12"/>
      <c r="T9" s="12"/>
      <c r="U9" s="12"/>
      <c r="V9" s="12"/>
    </row>
    <row r="10" spans="1:23" ht="18.75" x14ac:dyDescent="0.3">
      <c r="A10" s="197" t="s">
        <v>144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4"/>
      <c r="V10" s="14"/>
    </row>
    <row r="11" spans="1:23" ht="18.75" x14ac:dyDescent="0.3">
      <c r="V11" s="5"/>
    </row>
    <row r="12" spans="1:23" ht="18.75" x14ac:dyDescent="0.25">
      <c r="A12" s="200" t="s">
        <v>145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15"/>
      <c r="V12" s="15"/>
    </row>
    <row r="13" spans="1:23" x14ac:dyDescent="0.25">
      <c r="A13" s="196" t="s">
        <v>5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1"/>
      <c r="V13" s="11"/>
    </row>
    <row r="14" spans="1:23" ht="19.5" thickBot="1" x14ac:dyDescent="0.3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6"/>
      <c r="V14" s="6"/>
    </row>
    <row r="15" spans="1:23" ht="56.25" customHeight="1" thickBot="1" x14ac:dyDescent="0.3">
      <c r="A15" s="198" t="s">
        <v>6</v>
      </c>
      <c r="B15" s="179" t="s">
        <v>7</v>
      </c>
      <c r="C15" s="179" t="s">
        <v>8</v>
      </c>
      <c r="D15" s="181" t="s">
        <v>9</v>
      </c>
      <c r="E15" s="184" t="s">
        <v>10</v>
      </c>
      <c r="F15" s="187" t="s">
        <v>11</v>
      </c>
      <c r="G15" s="177" t="s">
        <v>12</v>
      </c>
      <c r="H15" s="178"/>
      <c r="I15" s="178"/>
      <c r="J15" s="178"/>
      <c r="K15" s="178"/>
      <c r="L15" s="178"/>
      <c r="M15" s="178"/>
      <c r="N15" s="178"/>
      <c r="O15" s="178"/>
      <c r="P15" s="190"/>
      <c r="Q15" s="202" t="s">
        <v>13</v>
      </c>
      <c r="R15" s="205" t="s">
        <v>14</v>
      </c>
      <c r="S15" s="206"/>
      <c r="T15" s="175" t="s">
        <v>15</v>
      </c>
      <c r="U15" s="7"/>
      <c r="V15" s="7"/>
    </row>
    <row r="16" spans="1:23" ht="45.75" customHeight="1" thickBot="1" x14ac:dyDescent="0.3">
      <c r="A16" s="199"/>
      <c r="B16" s="180"/>
      <c r="C16" s="180"/>
      <c r="D16" s="182"/>
      <c r="E16" s="185"/>
      <c r="F16" s="188"/>
      <c r="G16" s="177" t="s">
        <v>16</v>
      </c>
      <c r="H16" s="178"/>
      <c r="I16" s="177" t="s">
        <v>17</v>
      </c>
      <c r="J16" s="191"/>
      <c r="K16" s="178" t="s">
        <v>18</v>
      </c>
      <c r="L16" s="178"/>
      <c r="M16" s="177" t="s">
        <v>19</v>
      </c>
      <c r="N16" s="191"/>
      <c r="O16" s="178" t="s">
        <v>20</v>
      </c>
      <c r="P16" s="191"/>
      <c r="Q16" s="203"/>
      <c r="R16" s="180" t="s">
        <v>21</v>
      </c>
      <c r="S16" s="192" t="s">
        <v>22</v>
      </c>
      <c r="T16" s="176"/>
    </row>
    <row r="17" spans="1:22" ht="32.25" customHeight="1" thickBot="1" x14ac:dyDescent="0.3">
      <c r="A17" s="199"/>
      <c r="B17" s="180"/>
      <c r="C17" s="180"/>
      <c r="D17" s="183"/>
      <c r="E17" s="186"/>
      <c r="F17" s="189"/>
      <c r="G17" s="66" t="s">
        <v>23</v>
      </c>
      <c r="H17" s="67" t="s">
        <v>24</v>
      </c>
      <c r="I17" s="66" t="s">
        <v>23</v>
      </c>
      <c r="J17" s="68" t="s">
        <v>24</v>
      </c>
      <c r="K17" s="69" t="s">
        <v>23</v>
      </c>
      <c r="L17" s="67" t="s">
        <v>24</v>
      </c>
      <c r="M17" s="66" t="s">
        <v>23</v>
      </c>
      <c r="N17" s="68" t="s">
        <v>24</v>
      </c>
      <c r="O17" s="69" t="s">
        <v>23</v>
      </c>
      <c r="P17" s="68" t="s">
        <v>24</v>
      </c>
      <c r="Q17" s="204"/>
      <c r="R17" s="180"/>
      <c r="S17" s="192"/>
      <c r="T17" s="176"/>
    </row>
    <row r="18" spans="1:22" ht="16.5" thickBot="1" x14ac:dyDescent="0.3">
      <c r="A18" s="110">
        <v>1</v>
      </c>
      <c r="B18" s="76">
        <f t="shared" ref="B18:T18" si="0">A18+1</f>
        <v>2</v>
      </c>
      <c r="C18" s="76">
        <f t="shared" si="0"/>
        <v>3</v>
      </c>
      <c r="D18" s="16">
        <f t="shared" si="0"/>
        <v>4</v>
      </c>
      <c r="E18" s="16">
        <f t="shared" si="0"/>
        <v>5</v>
      </c>
      <c r="F18" s="60">
        <f t="shared" si="0"/>
        <v>6</v>
      </c>
      <c r="G18" s="62">
        <f t="shared" si="0"/>
        <v>7</v>
      </c>
      <c r="H18" s="63">
        <f t="shared" si="0"/>
        <v>8</v>
      </c>
      <c r="I18" s="62">
        <f t="shared" si="0"/>
        <v>9</v>
      </c>
      <c r="J18" s="64">
        <f t="shared" si="0"/>
        <v>10</v>
      </c>
      <c r="K18" s="65">
        <f t="shared" si="0"/>
        <v>11</v>
      </c>
      <c r="L18" s="63">
        <f t="shared" si="0"/>
        <v>12</v>
      </c>
      <c r="M18" s="62">
        <f t="shared" si="0"/>
        <v>13</v>
      </c>
      <c r="N18" s="64">
        <f t="shared" si="0"/>
        <v>14</v>
      </c>
      <c r="O18" s="65">
        <f t="shared" si="0"/>
        <v>15</v>
      </c>
      <c r="P18" s="64">
        <f t="shared" si="0"/>
        <v>16</v>
      </c>
      <c r="Q18" s="61">
        <f t="shared" si="0"/>
        <v>17</v>
      </c>
      <c r="R18" s="76">
        <f t="shared" si="0"/>
        <v>18</v>
      </c>
      <c r="S18" s="77">
        <f t="shared" si="0"/>
        <v>19</v>
      </c>
      <c r="T18" s="111">
        <f t="shared" si="0"/>
        <v>20</v>
      </c>
    </row>
    <row r="19" spans="1:22" ht="35.25" customHeight="1" x14ac:dyDescent="0.25">
      <c r="A19" s="112" t="s">
        <v>27</v>
      </c>
      <c r="B19" s="19" t="s">
        <v>25</v>
      </c>
      <c r="C19" s="18" t="s">
        <v>28</v>
      </c>
      <c r="D19" s="38" t="s">
        <v>139</v>
      </c>
      <c r="E19" s="38" t="s">
        <v>139</v>
      </c>
      <c r="F19" s="70" t="s">
        <v>139</v>
      </c>
      <c r="G19" s="79">
        <f>I19+K19+M19+O19</f>
        <v>24.957030000000003</v>
      </c>
      <c r="H19" s="119">
        <f>J19+L19+N19+P19</f>
        <v>5.7784627119999996</v>
      </c>
      <c r="I19" s="80">
        <f t="shared" ref="I19:P19" si="1">SUM(I20:I25)</f>
        <v>0</v>
      </c>
      <c r="J19" s="81">
        <f t="shared" si="1"/>
        <v>5.7784627119999996</v>
      </c>
      <c r="K19" s="82">
        <f t="shared" si="1"/>
        <v>0</v>
      </c>
      <c r="L19" s="83">
        <f t="shared" si="1"/>
        <v>0</v>
      </c>
      <c r="M19" s="80">
        <f t="shared" si="1"/>
        <v>0</v>
      </c>
      <c r="N19" s="81">
        <f t="shared" si="1"/>
        <v>0</v>
      </c>
      <c r="O19" s="82">
        <f t="shared" si="1"/>
        <v>24.957030000000003</v>
      </c>
      <c r="P19" s="84">
        <f t="shared" si="1"/>
        <v>0</v>
      </c>
      <c r="Q19" s="38" t="s">
        <v>139</v>
      </c>
      <c r="R19" s="36">
        <f>H19-G19</f>
        <v>-19.178567288000004</v>
      </c>
      <c r="S19" s="71" t="s">
        <v>139</v>
      </c>
      <c r="T19" s="113" t="s">
        <v>139</v>
      </c>
      <c r="U19" s="17"/>
      <c r="V19" s="17"/>
    </row>
    <row r="20" spans="1:22" ht="22.5" customHeight="1" x14ac:dyDescent="0.25">
      <c r="A20" s="112" t="s">
        <v>29</v>
      </c>
      <c r="B20" s="19" t="s">
        <v>30</v>
      </c>
      <c r="C20" s="18" t="s">
        <v>28</v>
      </c>
      <c r="D20" s="38" t="s">
        <v>139</v>
      </c>
      <c r="E20" s="38" t="s">
        <v>139</v>
      </c>
      <c r="F20" s="70" t="s">
        <v>139</v>
      </c>
      <c r="G20" s="85">
        <f t="shared" ref="G20:G82" si="2">I20+K20+M20+O20</f>
        <v>0</v>
      </c>
      <c r="H20" s="86">
        <f t="shared" ref="H20:H82" si="3">J20+L20+N20+P20</f>
        <v>0.28746271200000001</v>
      </c>
      <c r="I20" s="87">
        <f t="shared" ref="I20:P20" si="4">I27</f>
        <v>0</v>
      </c>
      <c r="J20" s="78">
        <f t="shared" si="4"/>
        <v>0.28746271200000001</v>
      </c>
      <c r="K20" s="88">
        <f t="shared" si="4"/>
        <v>0</v>
      </c>
      <c r="L20" s="89">
        <f t="shared" si="4"/>
        <v>0</v>
      </c>
      <c r="M20" s="87">
        <f t="shared" si="4"/>
        <v>0</v>
      </c>
      <c r="N20" s="78">
        <f t="shared" si="4"/>
        <v>0</v>
      </c>
      <c r="O20" s="88">
        <f t="shared" si="4"/>
        <v>0</v>
      </c>
      <c r="P20" s="90">
        <f t="shared" si="4"/>
        <v>0</v>
      </c>
      <c r="Q20" s="38" t="s">
        <v>139</v>
      </c>
      <c r="R20" s="36">
        <f t="shared" ref="R20:R82" si="5">H20-G20</f>
        <v>0.28746271200000001</v>
      </c>
      <c r="S20" s="71" t="s">
        <v>139</v>
      </c>
      <c r="T20" s="113" t="s">
        <v>139</v>
      </c>
    </row>
    <row r="21" spans="1:22" ht="32.25" customHeight="1" x14ac:dyDescent="0.25">
      <c r="A21" s="112" t="s">
        <v>31</v>
      </c>
      <c r="B21" s="19" t="s">
        <v>32</v>
      </c>
      <c r="C21" s="18" t="s">
        <v>28</v>
      </c>
      <c r="D21" s="38" t="s">
        <v>139</v>
      </c>
      <c r="E21" s="38" t="s">
        <v>139</v>
      </c>
      <c r="F21" s="70" t="s">
        <v>139</v>
      </c>
      <c r="G21" s="85">
        <f t="shared" si="2"/>
        <v>15.7537</v>
      </c>
      <c r="H21" s="86">
        <f t="shared" si="3"/>
        <v>5.4909999999999997</v>
      </c>
      <c r="I21" s="87">
        <f t="shared" ref="I21:P21" si="6">I48</f>
        <v>0</v>
      </c>
      <c r="J21" s="78">
        <f t="shared" si="6"/>
        <v>5.4909999999999997</v>
      </c>
      <c r="K21" s="88">
        <f t="shared" si="6"/>
        <v>0</v>
      </c>
      <c r="L21" s="89">
        <f t="shared" si="6"/>
        <v>0</v>
      </c>
      <c r="M21" s="87">
        <f t="shared" si="6"/>
        <v>0</v>
      </c>
      <c r="N21" s="78">
        <f>N48</f>
        <v>0</v>
      </c>
      <c r="O21" s="88">
        <f t="shared" si="6"/>
        <v>15.7537</v>
      </c>
      <c r="P21" s="90">
        <f t="shared" si="6"/>
        <v>0</v>
      </c>
      <c r="Q21" s="38" t="s">
        <v>139</v>
      </c>
      <c r="R21" s="36">
        <f t="shared" si="5"/>
        <v>-10.262700000000001</v>
      </c>
      <c r="S21" s="71" t="s">
        <v>139</v>
      </c>
      <c r="T21" s="113" t="s">
        <v>139</v>
      </c>
    </row>
    <row r="22" spans="1:22" ht="57.75" customHeight="1" x14ac:dyDescent="0.25">
      <c r="A22" s="112" t="s">
        <v>33</v>
      </c>
      <c r="B22" s="19" t="s">
        <v>34</v>
      </c>
      <c r="C22" s="18" t="s">
        <v>28</v>
      </c>
      <c r="D22" s="38" t="s">
        <v>139</v>
      </c>
      <c r="E22" s="38" t="s">
        <v>139</v>
      </c>
      <c r="F22" s="70" t="s">
        <v>139</v>
      </c>
      <c r="G22" s="85">
        <f t="shared" si="2"/>
        <v>0</v>
      </c>
      <c r="H22" s="86">
        <f t="shared" si="3"/>
        <v>0</v>
      </c>
      <c r="I22" s="87">
        <f t="shared" ref="I22:P22" si="7">I73</f>
        <v>0</v>
      </c>
      <c r="J22" s="78">
        <f t="shared" si="7"/>
        <v>0</v>
      </c>
      <c r="K22" s="88">
        <f t="shared" si="7"/>
        <v>0</v>
      </c>
      <c r="L22" s="89">
        <f t="shared" si="7"/>
        <v>0</v>
      </c>
      <c r="M22" s="87">
        <f t="shared" si="7"/>
        <v>0</v>
      </c>
      <c r="N22" s="78">
        <f t="shared" si="7"/>
        <v>0</v>
      </c>
      <c r="O22" s="88">
        <f t="shared" si="7"/>
        <v>0</v>
      </c>
      <c r="P22" s="90">
        <f t="shared" si="7"/>
        <v>0</v>
      </c>
      <c r="Q22" s="38" t="s">
        <v>139</v>
      </c>
      <c r="R22" s="36">
        <f t="shared" si="5"/>
        <v>0</v>
      </c>
      <c r="S22" s="71" t="s">
        <v>139</v>
      </c>
      <c r="T22" s="113" t="s">
        <v>139</v>
      </c>
    </row>
    <row r="23" spans="1:22" ht="36.75" customHeight="1" x14ac:dyDescent="0.25">
      <c r="A23" s="112" t="s">
        <v>35</v>
      </c>
      <c r="B23" s="19" t="s">
        <v>36</v>
      </c>
      <c r="C23" s="18" t="s">
        <v>28</v>
      </c>
      <c r="D23" s="38" t="s">
        <v>139</v>
      </c>
      <c r="E23" s="38" t="s">
        <v>139</v>
      </c>
      <c r="F23" s="70" t="s">
        <v>139</v>
      </c>
      <c r="G23" s="85">
        <f t="shared" si="2"/>
        <v>0</v>
      </c>
      <c r="H23" s="86">
        <f t="shared" si="3"/>
        <v>0</v>
      </c>
      <c r="I23" s="87">
        <f t="shared" ref="I23:P25" si="8">I76</f>
        <v>0</v>
      </c>
      <c r="J23" s="78">
        <f t="shared" si="8"/>
        <v>0</v>
      </c>
      <c r="K23" s="88">
        <f t="shared" si="8"/>
        <v>0</v>
      </c>
      <c r="L23" s="89">
        <f t="shared" si="8"/>
        <v>0</v>
      </c>
      <c r="M23" s="87">
        <f t="shared" si="8"/>
        <v>0</v>
      </c>
      <c r="N23" s="78">
        <f t="shared" si="8"/>
        <v>0</v>
      </c>
      <c r="O23" s="88">
        <f t="shared" si="8"/>
        <v>0</v>
      </c>
      <c r="P23" s="90">
        <f t="shared" si="8"/>
        <v>0</v>
      </c>
      <c r="Q23" s="38" t="s">
        <v>139</v>
      </c>
      <c r="R23" s="36">
        <f t="shared" si="5"/>
        <v>0</v>
      </c>
      <c r="S23" s="71" t="s">
        <v>139</v>
      </c>
      <c r="T23" s="113" t="s">
        <v>139</v>
      </c>
    </row>
    <row r="24" spans="1:22" ht="36.75" customHeight="1" x14ac:dyDescent="0.25">
      <c r="A24" s="112" t="s">
        <v>37</v>
      </c>
      <c r="B24" s="19" t="s">
        <v>38</v>
      </c>
      <c r="C24" s="18" t="s">
        <v>28</v>
      </c>
      <c r="D24" s="38" t="s">
        <v>139</v>
      </c>
      <c r="E24" s="38" t="s">
        <v>139</v>
      </c>
      <c r="F24" s="70" t="s">
        <v>139</v>
      </c>
      <c r="G24" s="85">
        <f t="shared" si="2"/>
        <v>0</v>
      </c>
      <c r="H24" s="86">
        <f t="shared" si="3"/>
        <v>0</v>
      </c>
      <c r="I24" s="87">
        <f t="shared" si="8"/>
        <v>0</v>
      </c>
      <c r="J24" s="78">
        <f t="shared" si="8"/>
        <v>0</v>
      </c>
      <c r="K24" s="88">
        <f t="shared" si="8"/>
        <v>0</v>
      </c>
      <c r="L24" s="89">
        <f t="shared" si="8"/>
        <v>0</v>
      </c>
      <c r="M24" s="87">
        <f t="shared" si="8"/>
        <v>0</v>
      </c>
      <c r="N24" s="78">
        <f t="shared" si="8"/>
        <v>0</v>
      </c>
      <c r="O24" s="88">
        <f t="shared" si="8"/>
        <v>0</v>
      </c>
      <c r="P24" s="90">
        <f t="shared" si="8"/>
        <v>0</v>
      </c>
      <c r="Q24" s="38" t="s">
        <v>139</v>
      </c>
      <c r="R24" s="36">
        <f t="shared" si="5"/>
        <v>0</v>
      </c>
      <c r="S24" s="71" t="s">
        <v>139</v>
      </c>
      <c r="T24" s="113" t="s">
        <v>139</v>
      </c>
    </row>
    <row r="25" spans="1:22" ht="33.75" customHeight="1" x14ac:dyDescent="0.25">
      <c r="A25" s="112" t="s">
        <v>39</v>
      </c>
      <c r="B25" s="19" t="s">
        <v>40</v>
      </c>
      <c r="C25" s="18" t="s">
        <v>28</v>
      </c>
      <c r="D25" s="38" t="s">
        <v>139</v>
      </c>
      <c r="E25" s="38" t="s">
        <v>139</v>
      </c>
      <c r="F25" s="70" t="s">
        <v>139</v>
      </c>
      <c r="G25" s="85">
        <f t="shared" si="2"/>
        <v>9.2033300000000011</v>
      </c>
      <c r="H25" s="86">
        <f t="shared" si="3"/>
        <v>0</v>
      </c>
      <c r="I25" s="87">
        <f t="shared" si="8"/>
        <v>0</v>
      </c>
      <c r="J25" s="78">
        <f t="shared" si="8"/>
        <v>0</v>
      </c>
      <c r="K25" s="88">
        <f t="shared" si="8"/>
        <v>0</v>
      </c>
      <c r="L25" s="89">
        <f t="shared" si="8"/>
        <v>0</v>
      </c>
      <c r="M25" s="87">
        <f t="shared" si="8"/>
        <v>0</v>
      </c>
      <c r="N25" s="78">
        <f t="shared" si="8"/>
        <v>0</v>
      </c>
      <c r="O25" s="88">
        <f t="shared" si="8"/>
        <v>9.2033300000000011</v>
      </c>
      <c r="P25" s="90">
        <f t="shared" si="8"/>
        <v>0</v>
      </c>
      <c r="Q25" s="38" t="s">
        <v>139</v>
      </c>
      <c r="R25" s="36">
        <f t="shared" si="5"/>
        <v>-9.2033300000000011</v>
      </c>
      <c r="S25" s="71" t="s">
        <v>139</v>
      </c>
      <c r="T25" s="113" t="s">
        <v>139</v>
      </c>
    </row>
    <row r="26" spans="1:22" ht="20.25" customHeight="1" x14ac:dyDescent="0.25">
      <c r="A26" s="114" t="s">
        <v>41</v>
      </c>
      <c r="B26" s="74" t="s">
        <v>42</v>
      </c>
      <c r="C26" s="20" t="s">
        <v>28</v>
      </c>
      <c r="D26" s="38" t="s">
        <v>139</v>
      </c>
      <c r="E26" s="38" t="s">
        <v>139</v>
      </c>
      <c r="F26" s="70" t="s">
        <v>139</v>
      </c>
      <c r="G26" s="91">
        <f t="shared" si="2"/>
        <v>24.957030000000003</v>
      </c>
      <c r="H26" s="92">
        <f t="shared" si="3"/>
        <v>5.7784627119999996</v>
      </c>
      <c r="I26" s="93">
        <f t="shared" ref="I26:P26" si="9">I27+I48+I73+I76+I77+I78</f>
        <v>0</v>
      </c>
      <c r="J26" s="94">
        <f t="shared" si="9"/>
        <v>5.7784627119999996</v>
      </c>
      <c r="K26" s="95">
        <f t="shared" si="9"/>
        <v>0</v>
      </c>
      <c r="L26" s="96">
        <f t="shared" si="9"/>
        <v>0</v>
      </c>
      <c r="M26" s="93">
        <f t="shared" si="9"/>
        <v>0</v>
      </c>
      <c r="N26" s="94">
        <f t="shared" si="9"/>
        <v>0</v>
      </c>
      <c r="O26" s="95">
        <f t="shared" si="9"/>
        <v>24.957030000000003</v>
      </c>
      <c r="P26" s="97">
        <f t="shared" si="9"/>
        <v>0</v>
      </c>
      <c r="Q26" s="38" t="s">
        <v>139</v>
      </c>
      <c r="R26" s="36">
        <f t="shared" si="5"/>
        <v>-19.178567288000004</v>
      </c>
      <c r="S26" s="71" t="s">
        <v>139</v>
      </c>
      <c r="T26" s="113" t="s">
        <v>139</v>
      </c>
    </row>
    <row r="27" spans="1:22" ht="33.75" customHeight="1" x14ac:dyDescent="0.25">
      <c r="A27" s="115" t="s">
        <v>43</v>
      </c>
      <c r="B27" s="22" t="s">
        <v>44</v>
      </c>
      <c r="C27" s="21" t="s">
        <v>28</v>
      </c>
      <c r="D27" s="38" t="s">
        <v>139</v>
      </c>
      <c r="E27" s="38" t="s">
        <v>139</v>
      </c>
      <c r="F27" s="70" t="s">
        <v>139</v>
      </c>
      <c r="G27" s="73">
        <f t="shared" si="2"/>
        <v>0</v>
      </c>
      <c r="H27" s="46">
        <f>J27+L27+N27+P27</f>
        <v>0.28746271200000001</v>
      </c>
      <c r="I27" s="47">
        <f>I28+I33+I36+I45</f>
        <v>0</v>
      </c>
      <c r="J27" s="48">
        <f>J28+J33+J36+J45</f>
        <v>0.28746271200000001</v>
      </c>
      <c r="K27" s="49">
        <v>0</v>
      </c>
      <c r="L27" s="50">
        <f>L28+L33+L36+L45</f>
        <v>0</v>
      </c>
      <c r="M27" s="47">
        <v>0</v>
      </c>
      <c r="N27" s="48">
        <f>N28+N33+N36+N45</f>
        <v>0</v>
      </c>
      <c r="O27" s="51">
        <v>0</v>
      </c>
      <c r="P27" s="52">
        <f>P28+P33+P36+P45</f>
        <v>0</v>
      </c>
      <c r="Q27" s="38" t="s">
        <v>139</v>
      </c>
      <c r="R27" s="36">
        <f t="shared" si="5"/>
        <v>0.28746271200000001</v>
      </c>
      <c r="S27" s="71" t="s">
        <v>139</v>
      </c>
      <c r="T27" s="113" t="s">
        <v>139</v>
      </c>
    </row>
    <row r="28" spans="1:22" ht="46.5" customHeight="1" x14ac:dyDescent="0.25">
      <c r="A28" s="116" t="s">
        <v>45</v>
      </c>
      <c r="B28" s="24" t="s">
        <v>46</v>
      </c>
      <c r="C28" s="23" t="s">
        <v>28</v>
      </c>
      <c r="D28" s="38" t="s">
        <v>139</v>
      </c>
      <c r="E28" s="38" t="s">
        <v>139</v>
      </c>
      <c r="F28" s="70" t="s">
        <v>139</v>
      </c>
      <c r="G28" s="72">
        <f t="shared" si="2"/>
        <v>0</v>
      </c>
      <c r="H28" s="86">
        <f t="shared" si="3"/>
        <v>0.28746271200000001</v>
      </c>
      <c r="I28" s="120">
        <v>0</v>
      </c>
      <c r="J28" s="121">
        <f>SUM(J29:J31)</f>
        <v>0.28746271200000001</v>
      </c>
      <c r="K28" s="122">
        <v>0</v>
      </c>
      <c r="L28" s="123">
        <f>SUM(L29:L31)</f>
        <v>0</v>
      </c>
      <c r="M28" s="120">
        <v>0</v>
      </c>
      <c r="N28" s="121">
        <f>SUM(N29:N31)</f>
        <v>0</v>
      </c>
      <c r="O28" s="124">
        <v>0</v>
      </c>
      <c r="P28" s="125">
        <f>SUM(P29:P31)</f>
        <v>0</v>
      </c>
      <c r="Q28" s="38" t="s">
        <v>139</v>
      </c>
      <c r="R28" s="36">
        <f t="shared" si="5"/>
        <v>0.28746271200000001</v>
      </c>
      <c r="S28" s="71" t="s">
        <v>139</v>
      </c>
      <c r="T28" s="113" t="s">
        <v>139</v>
      </c>
    </row>
    <row r="29" spans="1:22" ht="64.5" customHeight="1" x14ac:dyDescent="0.25">
      <c r="A29" s="117" t="s">
        <v>47</v>
      </c>
      <c r="B29" s="26" t="s">
        <v>48</v>
      </c>
      <c r="C29" s="25" t="s">
        <v>28</v>
      </c>
      <c r="D29" s="38" t="s">
        <v>139</v>
      </c>
      <c r="E29" s="38" t="s">
        <v>139</v>
      </c>
      <c r="F29" s="70" t="s">
        <v>139</v>
      </c>
      <c r="G29" s="72">
        <f t="shared" si="2"/>
        <v>0</v>
      </c>
      <c r="H29" s="86">
        <f t="shared" si="3"/>
        <v>0.13529518800000001</v>
      </c>
      <c r="I29" s="87">
        <v>0</v>
      </c>
      <c r="J29" s="75">
        <f>(0.05158846+0.0259032+0.00688637+0.02836796)*1.2</f>
        <v>0.13529518800000001</v>
      </c>
      <c r="K29" s="87">
        <v>0</v>
      </c>
      <c r="L29" s="89"/>
      <c r="M29" s="87">
        <v>0</v>
      </c>
      <c r="N29" s="75"/>
      <c r="O29" s="87">
        <v>0</v>
      </c>
      <c r="P29" s="90"/>
      <c r="Q29" s="38" t="s">
        <v>139</v>
      </c>
      <c r="R29" s="36">
        <f t="shared" si="5"/>
        <v>0.13529518800000001</v>
      </c>
      <c r="S29" s="71" t="s">
        <v>139</v>
      </c>
      <c r="T29" s="113" t="s">
        <v>139</v>
      </c>
    </row>
    <row r="30" spans="1:22" ht="59.25" customHeight="1" x14ac:dyDescent="0.25">
      <c r="A30" s="117" t="s">
        <v>49</v>
      </c>
      <c r="B30" s="26" t="s">
        <v>50</v>
      </c>
      <c r="C30" s="25" t="s">
        <v>28</v>
      </c>
      <c r="D30" s="38" t="s">
        <v>139</v>
      </c>
      <c r="E30" s="38" t="s">
        <v>139</v>
      </c>
      <c r="F30" s="70" t="s">
        <v>139</v>
      </c>
      <c r="G30" s="72">
        <f t="shared" si="2"/>
        <v>0</v>
      </c>
      <c r="H30" s="86">
        <f t="shared" si="3"/>
        <v>0.152167524</v>
      </c>
      <c r="I30" s="87">
        <v>0</v>
      </c>
      <c r="J30" s="75">
        <f>(0.11135728+0.01544899)*1.2</f>
        <v>0.152167524</v>
      </c>
      <c r="K30" s="87">
        <v>0</v>
      </c>
      <c r="L30" s="89"/>
      <c r="M30" s="87">
        <v>0</v>
      </c>
      <c r="N30" s="75"/>
      <c r="O30" s="87">
        <v>0</v>
      </c>
      <c r="P30" s="90"/>
      <c r="Q30" s="38" t="s">
        <v>139</v>
      </c>
      <c r="R30" s="36">
        <f t="shared" si="5"/>
        <v>0.152167524</v>
      </c>
      <c r="S30" s="71" t="s">
        <v>139</v>
      </c>
      <c r="T30" s="113" t="s">
        <v>139</v>
      </c>
    </row>
    <row r="31" spans="1:22" ht="61.5" customHeight="1" x14ac:dyDescent="0.25">
      <c r="A31" s="117" t="s">
        <v>51</v>
      </c>
      <c r="B31" s="26" t="s">
        <v>52</v>
      </c>
      <c r="C31" s="25" t="s">
        <v>28</v>
      </c>
      <c r="D31" s="38" t="s">
        <v>139</v>
      </c>
      <c r="E31" s="38" t="s">
        <v>139</v>
      </c>
      <c r="F31" s="70" t="s">
        <v>139</v>
      </c>
      <c r="G31" s="72">
        <f>I31+K31+M31+O31</f>
        <v>0</v>
      </c>
      <c r="H31" s="86">
        <f t="shared" si="3"/>
        <v>0</v>
      </c>
      <c r="I31" s="87">
        <v>0</v>
      </c>
      <c r="J31" s="78">
        <v>0</v>
      </c>
      <c r="K31" s="87">
        <v>0</v>
      </c>
      <c r="L31" s="78"/>
      <c r="M31" s="87">
        <v>0</v>
      </c>
      <c r="N31" s="78"/>
      <c r="O31" s="87">
        <v>0</v>
      </c>
      <c r="P31" s="78"/>
      <c r="Q31" s="38" t="s">
        <v>139</v>
      </c>
      <c r="R31" s="36">
        <f t="shared" si="5"/>
        <v>0</v>
      </c>
      <c r="S31" s="71" t="s">
        <v>139</v>
      </c>
      <c r="T31" s="113" t="s">
        <v>139</v>
      </c>
    </row>
    <row r="32" spans="1:22" s="2" customFormat="1" ht="39" hidden="1" customHeight="1" outlineLevel="1" x14ac:dyDescent="0.25">
      <c r="A32" s="118"/>
      <c r="B32" s="39"/>
      <c r="C32" s="30"/>
      <c r="D32" s="38"/>
      <c r="E32" s="38"/>
      <c r="F32" s="70"/>
      <c r="G32" s="72">
        <f>I32+K32+M32+O32</f>
        <v>0</v>
      </c>
      <c r="H32" s="86">
        <f t="shared" ref="H32" si="10">J32+L32+N32+P32</f>
        <v>0</v>
      </c>
      <c r="I32" s="126"/>
      <c r="J32" s="127"/>
      <c r="K32" s="128"/>
      <c r="L32" s="129"/>
      <c r="M32" s="126"/>
      <c r="N32" s="75"/>
      <c r="O32" s="128"/>
      <c r="P32" s="128"/>
      <c r="Q32" s="38"/>
      <c r="R32" s="36">
        <f t="shared" si="5"/>
        <v>0</v>
      </c>
      <c r="S32" s="71" t="s">
        <v>139</v>
      </c>
      <c r="T32" s="113" t="s">
        <v>139</v>
      </c>
    </row>
    <row r="33" spans="1:20" ht="45.75" hidden="1" customHeight="1" outlineLevel="1" x14ac:dyDescent="0.25">
      <c r="A33" s="116" t="s">
        <v>53</v>
      </c>
      <c r="B33" s="24" t="s">
        <v>54</v>
      </c>
      <c r="C33" s="23" t="s">
        <v>28</v>
      </c>
      <c r="D33" s="38" t="s">
        <v>139</v>
      </c>
      <c r="E33" s="38" t="s">
        <v>139</v>
      </c>
      <c r="F33" s="70" t="s">
        <v>139</v>
      </c>
      <c r="G33" s="72">
        <f t="shared" si="2"/>
        <v>0</v>
      </c>
      <c r="H33" s="40">
        <f t="shared" si="3"/>
        <v>0</v>
      </c>
      <c r="I33" s="53">
        <v>0</v>
      </c>
      <c r="J33" s="54">
        <v>0</v>
      </c>
      <c r="K33" s="55">
        <v>0</v>
      </c>
      <c r="L33" s="56">
        <v>0</v>
      </c>
      <c r="M33" s="53">
        <v>0</v>
      </c>
      <c r="N33" s="54">
        <v>0</v>
      </c>
      <c r="O33" s="57">
        <v>0</v>
      </c>
      <c r="P33" s="58">
        <v>0</v>
      </c>
      <c r="Q33" s="38" t="s">
        <v>139</v>
      </c>
      <c r="R33" s="36">
        <f t="shared" si="5"/>
        <v>0</v>
      </c>
      <c r="S33" s="71" t="s">
        <v>139</v>
      </c>
      <c r="T33" s="113" t="s">
        <v>139</v>
      </c>
    </row>
    <row r="34" spans="1:20" ht="55.5" hidden="1" customHeight="1" outlineLevel="1" x14ac:dyDescent="0.25">
      <c r="A34" s="112" t="s">
        <v>55</v>
      </c>
      <c r="B34" s="19" t="s">
        <v>56</v>
      </c>
      <c r="C34" s="18" t="s">
        <v>28</v>
      </c>
      <c r="D34" s="38" t="s">
        <v>139</v>
      </c>
      <c r="E34" s="38" t="s">
        <v>139</v>
      </c>
      <c r="F34" s="70" t="s">
        <v>139</v>
      </c>
      <c r="G34" s="72">
        <f t="shared" si="2"/>
        <v>0</v>
      </c>
      <c r="H34" s="40">
        <f t="shared" si="3"/>
        <v>0</v>
      </c>
      <c r="I34" s="41">
        <v>0</v>
      </c>
      <c r="J34" s="42">
        <v>0</v>
      </c>
      <c r="K34" s="43">
        <v>0</v>
      </c>
      <c r="L34" s="44">
        <v>0</v>
      </c>
      <c r="M34" s="41">
        <v>0</v>
      </c>
      <c r="N34" s="42">
        <v>0</v>
      </c>
      <c r="O34" s="59">
        <v>0</v>
      </c>
      <c r="P34" s="45">
        <v>0</v>
      </c>
      <c r="Q34" s="38" t="s">
        <v>139</v>
      </c>
      <c r="R34" s="36">
        <f t="shared" si="5"/>
        <v>0</v>
      </c>
      <c r="S34" s="71" t="s">
        <v>139</v>
      </c>
      <c r="T34" s="113" t="s">
        <v>139</v>
      </c>
    </row>
    <row r="35" spans="1:20" ht="48" hidden="1" customHeight="1" outlineLevel="1" x14ac:dyDescent="0.25">
      <c r="A35" s="112" t="s">
        <v>57</v>
      </c>
      <c r="B35" s="19" t="s">
        <v>58</v>
      </c>
      <c r="C35" s="18" t="s">
        <v>28</v>
      </c>
      <c r="D35" s="38" t="s">
        <v>139</v>
      </c>
      <c r="E35" s="38" t="s">
        <v>139</v>
      </c>
      <c r="F35" s="70" t="s">
        <v>139</v>
      </c>
      <c r="G35" s="72">
        <f t="shared" si="2"/>
        <v>0</v>
      </c>
      <c r="H35" s="40">
        <f t="shared" si="3"/>
        <v>0</v>
      </c>
      <c r="I35" s="41">
        <v>0</v>
      </c>
      <c r="J35" s="42">
        <v>0</v>
      </c>
      <c r="K35" s="43">
        <v>0</v>
      </c>
      <c r="L35" s="44">
        <v>0</v>
      </c>
      <c r="M35" s="41">
        <v>0</v>
      </c>
      <c r="N35" s="42">
        <v>0</v>
      </c>
      <c r="O35" s="59">
        <v>0</v>
      </c>
      <c r="P35" s="45">
        <v>0</v>
      </c>
      <c r="Q35" s="38" t="s">
        <v>139</v>
      </c>
      <c r="R35" s="36">
        <f t="shared" si="5"/>
        <v>0</v>
      </c>
      <c r="S35" s="71" t="s">
        <v>139</v>
      </c>
      <c r="T35" s="113" t="s">
        <v>139</v>
      </c>
    </row>
    <row r="36" spans="1:20" ht="46.5" hidden="1" customHeight="1" outlineLevel="1" x14ac:dyDescent="0.25">
      <c r="A36" s="116" t="s">
        <v>59</v>
      </c>
      <c r="B36" s="24" t="s">
        <v>60</v>
      </c>
      <c r="C36" s="23" t="s">
        <v>28</v>
      </c>
      <c r="D36" s="38" t="s">
        <v>139</v>
      </c>
      <c r="E36" s="38" t="s">
        <v>139</v>
      </c>
      <c r="F36" s="70" t="s">
        <v>139</v>
      </c>
      <c r="G36" s="72">
        <f t="shared" si="2"/>
        <v>0</v>
      </c>
      <c r="H36" s="40">
        <f t="shared" si="3"/>
        <v>0</v>
      </c>
      <c r="I36" s="53">
        <v>0</v>
      </c>
      <c r="J36" s="54">
        <v>0</v>
      </c>
      <c r="K36" s="55">
        <v>0</v>
      </c>
      <c r="L36" s="56">
        <v>0</v>
      </c>
      <c r="M36" s="53">
        <v>0</v>
      </c>
      <c r="N36" s="54">
        <v>0</v>
      </c>
      <c r="O36" s="57">
        <v>0</v>
      </c>
      <c r="P36" s="58">
        <v>0</v>
      </c>
      <c r="Q36" s="38" t="s">
        <v>139</v>
      </c>
      <c r="R36" s="36">
        <f t="shared" si="5"/>
        <v>0</v>
      </c>
      <c r="S36" s="71" t="s">
        <v>139</v>
      </c>
      <c r="T36" s="113" t="s">
        <v>139</v>
      </c>
    </row>
    <row r="37" spans="1:20" ht="36.75" hidden="1" customHeight="1" outlineLevel="2" x14ac:dyDescent="0.25">
      <c r="A37" s="112" t="s">
        <v>61</v>
      </c>
      <c r="B37" s="19" t="s">
        <v>62</v>
      </c>
      <c r="C37" s="18" t="s">
        <v>28</v>
      </c>
      <c r="D37" s="38" t="s">
        <v>139</v>
      </c>
      <c r="E37" s="38" t="s">
        <v>139</v>
      </c>
      <c r="F37" s="70" t="s">
        <v>139</v>
      </c>
      <c r="G37" s="72">
        <f t="shared" si="2"/>
        <v>0</v>
      </c>
      <c r="H37" s="40">
        <f t="shared" si="3"/>
        <v>0</v>
      </c>
      <c r="I37" s="41">
        <v>0</v>
      </c>
      <c r="J37" s="42">
        <v>0</v>
      </c>
      <c r="K37" s="43">
        <v>0</v>
      </c>
      <c r="L37" s="44">
        <v>0</v>
      </c>
      <c r="M37" s="41">
        <v>0</v>
      </c>
      <c r="N37" s="42">
        <v>0</v>
      </c>
      <c r="O37" s="59">
        <v>0</v>
      </c>
      <c r="P37" s="45">
        <v>0</v>
      </c>
      <c r="Q37" s="38" t="s">
        <v>139</v>
      </c>
      <c r="R37" s="36">
        <f t="shared" si="5"/>
        <v>0</v>
      </c>
      <c r="S37" s="71" t="s">
        <v>139</v>
      </c>
      <c r="T37" s="113" t="s">
        <v>139</v>
      </c>
    </row>
    <row r="38" spans="1:20" ht="76.5" hidden="1" outlineLevel="2" x14ac:dyDescent="0.25">
      <c r="A38" s="112" t="s">
        <v>63</v>
      </c>
      <c r="B38" s="19" t="s">
        <v>64</v>
      </c>
      <c r="C38" s="18" t="s">
        <v>28</v>
      </c>
      <c r="D38" s="38" t="s">
        <v>139</v>
      </c>
      <c r="E38" s="38" t="s">
        <v>139</v>
      </c>
      <c r="F38" s="70" t="s">
        <v>139</v>
      </c>
      <c r="G38" s="72">
        <f t="shared" si="2"/>
        <v>0</v>
      </c>
      <c r="H38" s="40">
        <f t="shared" si="3"/>
        <v>0</v>
      </c>
      <c r="I38" s="41">
        <v>0</v>
      </c>
      <c r="J38" s="42">
        <v>0</v>
      </c>
      <c r="K38" s="43">
        <v>0</v>
      </c>
      <c r="L38" s="44">
        <v>0</v>
      </c>
      <c r="M38" s="41">
        <v>0</v>
      </c>
      <c r="N38" s="42">
        <v>0</v>
      </c>
      <c r="O38" s="59">
        <v>0</v>
      </c>
      <c r="P38" s="45">
        <v>0</v>
      </c>
      <c r="Q38" s="38" t="s">
        <v>139</v>
      </c>
      <c r="R38" s="36">
        <f t="shared" si="5"/>
        <v>0</v>
      </c>
      <c r="S38" s="71" t="s">
        <v>139</v>
      </c>
      <c r="T38" s="113" t="s">
        <v>139</v>
      </c>
    </row>
    <row r="39" spans="1:20" ht="63.75" hidden="1" outlineLevel="2" x14ac:dyDescent="0.25">
      <c r="A39" s="112" t="s">
        <v>65</v>
      </c>
      <c r="B39" s="19" t="s">
        <v>66</v>
      </c>
      <c r="C39" s="18" t="s">
        <v>28</v>
      </c>
      <c r="D39" s="38" t="s">
        <v>139</v>
      </c>
      <c r="E39" s="38" t="s">
        <v>139</v>
      </c>
      <c r="F39" s="70" t="s">
        <v>139</v>
      </c>
      <c r="G39" s="72">
        <f t="shared" si="2"/>
        <v>0</v>
      </c>
      <c r="H39" s="40">
        <f t="shared" si="3"/>
        <v>0</v>
      </c>
      <c r="I39" s="41">
        <v>0</v>
      </c>
      <c r="J39" s="42">
        <v>0</v>
      </c>
      <c r="K39" s="43">
        <v>0</v>
      </c>
      <c r="L39" s="44">
        <v>0</v>
      </c>
      <c r="M39" s="41">
        <v>0</v>
      </c>
      <c r="N39" s="42">
        <v>0</v>
      </c>
      <c r="O39" s="59">
        <v>0</v>
      </c>
      <c r="P39" s="45">
        <v>0</v>
      </c>
      <c r="Q39" s="38" t="s">
        <v>139</v>
      </c>
      <c r="R39" s="36">
        <f t="shared" si="5"/>
        <v>0</v>
      </c>
      <c r="S39" s="71" t="s">
        <v>139</v>
      </c>
      <c r="T39" s="113" t="s">
        <v>139</v>
      </c>
    </row>
    <row r="40" spans="1:20" ht="76.5" hidden="1" outlineLevel="2" x14ac:dyDescent="0.25">
      <c r="A40" s="112" t="s">
        <v>67</v>
      </c>
      <c r="B40" s="19" t="s">
        <v>68</v>
      </c>
      <c r="C40" s="18" t="s">
        <v>28</v>
      </c>
      <c r="D40" s="38" t="s">
        <v>139</v>
      </c>
      <c r="E40" s="38" t="s">
        <v>139</v>
      </c>
      <c r="F40" s="70" t="s">
        <v>139</v>
      </c>
      <c r="G40" s="72">
        <f t="shared" si="2"/>
        <v>0</v>
      </c>
      <c r="H40" s="40">
        <f t="shared" si="3"/>
        <v>0</v>
      </c>
      <c r="I40" s="41">
        <v>0</v>
      </c>
      <c r="J40" s="42">
        <v>0</v>
      </c>
      <c r="K40" s="43">
        <v>0</v>
      </c>
      <c r="L40" s="44">
        <v>0</v>
      </c>
      <c r="M40" s="41">
        <v>0</v>
      </c>
      <c r="N40" s="42">
        <v>0</v>
      </c>
      <c r="O40" s="59">
        <v>0</v>
      </c>
      <c r="P40" s="45">
        <v>0</v>
      </c>
      <c r="Q40" s="38" t="s">
        <v>139</v>
      </c>
      <c r="R40" s="36">
        <f t="shared" si="5"/>
        <v>0</v>
      </c>
      <c r="S40" s="71" t="s">
        <v>139</v>
      </c>
      <c r="T40" s="113" t="s">
        <v>139</v>
      </c>
    </row>
    <row r="41" spans="1:20" ht="25.5" hidden="1" outlineLevel="2" x14ac:dyDescent="0.25">
      <c r="A41" s="112" t="s">
        <v>69</v>
      </c>
      <c r="B41" s="19" t="s">
        <v>62</v>
      </c>
      <c r="C41" s="18" t="s">
        <v>28</v>
      </c>
      <c r="D41" s="38" t="s">
        <v>139</v>
      </c>
      <c r="E41" s="38" t="s">
        <v>139</v>
      </c>
      <c r="F41" s="70" t="s">
        <v>139</v>
      </c>
      <c r="G41" s="72">
        <f t="shared" si="2"/>
        <v>0</v>
      </c>
      <c r="H41" s="40">
        <f t="shared" si="3"/>
        <v>0</v>
      </c>
      <c r="I41" s="41">
        <v>0</v>
      </c>
      <c r="J41" s="42">
        <v>0</v>
      </c>
      <c r="K41" s="43">
        <v>0</v>
      </c>
      <c r="L41" s="44">
        <v>0</v>
      </c>
      <c r="M41" s="41">
        <v>0</v>
      </c>
      <c r="N41" s="42">
        <v>0</v>
      </c>
      <c r="O41" s="59">
        <v>0</v>
      </c>
      <c r="P41" s="45">
        <v>0</v>
      </c>
      <c r="Q41" s="38" t="s">
        <v>139</v>
      </c>
      <c r="R41" s="36">
        <f t="shared" si="5"/>
        <v>0</v>
      </c>
      <c r="S41" s="71" t="s">
        <v>139</v>
      </c>
      <c r="T41" s="113" t="s">
        <v>139</v>
      </c>
    </row>
    <row r="42" spans="1:20" ht="76.5" hidden="1" outlineLevel="2" x14ac:dyDescent="0.25">
      <c r="A42" s="112" t="s">
        <v>70</v>
      </c>
      <c r="B42" s="19" t="s">
        <v>64</v>
      </c>
      <c r="C42" s="18" t="s">
        <v>28</v>
      </c>
      <c r="D42" s="38" t="s">
        <v>139</v>
      </c>
      <c r="E42" s="38" t="s">
        <v>139</v>
      </c>
      <c r="F42" s="70" t="s">
        <v>139</v>
      </c>
      <c r="G42" s="72">
        <f t="shared" si="2"/>
        <v>0</v>
      </c>
      <c r="H42" s="40">
        <f t="shared" si="3"/>
        <v>0</v>
      </c>
      <c r="I42" s="41">
        <v>0</v>
      </c>
      <c r="J42" s="42">
        <v>0</v>
      </c>
      <c r="K42" s="43">
        <v>0</v>
      </c>
      <c r="L42" s="44">
        <v>0</v>
      </c>
      <c r="M42" s="41">
        <v>0</v>
      </c>
      <c r="N42" s="42">
        <v>0</v>
      </c>
      <c r="O42" s="59">
        <v>0</v>
      </c>
      <c r="P42" s="45">
        <v>0</v>
      </c>
      <c r="Q42" s="38" t="s">
        <v>139</v>
      </c>
      <c r="R42" s="36">
        <f t="shared" si="5"/>
        <v>0</v>
      </c>
      <c r="S42" s="71" t="s">
        <v>139</v>
      </c>
      <c r="T42" s="113" t="s">
        <v>139</v>
      </c>
    </row>
    <row r="43" spans="1:20" ht="63.75" hidden="1" outlineLevel="2" x14ac:dyDescent="0.25">
      <c r="A43" s="112" t="s">
        <v>71</v>
      </c>
      <c r="B43" s="19" t="s">
        <v>66</v>
      </c>
      <c r="C43" s="18" t="s">
        <v>28</v>
      </c>
      <c r="D43" s="38" t="s">
        <v>139</v>
      </c>
      <c r="E43" s="38" t="s">
        <v>139</v>
      </c>
      <c r="F43" s="70" t="s">
        <v>139</v>
      </c>
      <c r="G43" s="72">
        <f t="shared" si="2"/>
        <v>0</v>
      </c>
      <c r="H43" s="40">
        <f t="shared" si="3"/>
        <v>0</v>
      </c>
      <c r="I43" s="41">
        <v>0</v>
      </c>
      <c r="J43" s="42">
        <v>0</v>
      </c>
      <c r="K43" s="43">
        <v>0</v>
      </c>
      <c r="L43" s="44">
        <v>0</v>
      </c>
      <c r="M43" s="41">
        <v>0</v>
      </c>
      <c r="N43" s="42">
        <v>0</v>
      </c>
      <c r="O43" s="59">
        <v>0</v>
      </c>
      <c r="P43" s="45">
        <v>0</v>
      </c>
      <c r="Q43" s="38" t="s">
        <v>139</v>
      </c>
      <c r="R43" s="36">
        <f t="shared" si="5"/>
        <v>0</v>
      </c>
      <c r="S43" s="71" t="s">
        <v>139</v>
      </c>
      <c r="T43" s="113" t="s">
        <v>139</v>
      </c>
    </row>
    <row r="44" spans="1:20" ht="76.5" hidden="1" outlineLevel="2" x14ac:dyDescent="0.25">
      <c r="A44" s="112" t="s">
        <v>72</v>
      </c>
      <c r="B44" s="19" t="s">
        <v>73</v>
      </c>
      <c r="C44" s="18" t="s">
        <v>28</v>
      </c>
      <c r="D44" s="38" t="s">
        <v>139</v>
      </c>
      <c r="E44" s="38" t="s">
        <v>139</v>
      </c>
      <c r="F44" s="70" t="s">
        <v>139</v>
      </c>
      <c r="G44" s="72">
        <f t="shared" si="2"/>
        <v>0</v>
      </c>
      <c r="H44" s="40">
        <f t="shared" si="3"/>
        <v>0</v>
      </c>
      <c r="I44" s="41">
        <v>0</v>
      </c>
      <c r="J44" s="42">
        <v>0</v>
      </c>
      <c r="K44" s="43">
        <v>0</v>
      </c>
      <c r="L44" s="44">
        <v>0</v>
      </c>
      <c r="M44" s="41">
        <v>0</v>
      </c>
      <c r="N44" s="42">
        <v>0</v>
      </c>
      <c r="O44" s="59">
        <v>0</v>
      </c>
      <c r="P44" s="45">
        <v>0</v>
      </c>
      <c r="Q44" s="38" t="s">
        <v>139</v>
      </c>
      <c r="R44" s="36">
        <f t="shared" si="5"/>
        <v>0</v>
      </c>
      <c r="S44" s="71" t="s">
        <v>139</v>
      </c>
      <c r="T44" s="113" t="s">
        <v>139</v>
      </c>
    </row>
    <row r="45" spans="1:20" ht="63.75" hidden="1" outlineLevel="1" x14ac:dyDescent="0.25">
      <c r="A45" s="116" t="s">
        <v>74</v>
      </c>
      <c r="B45" s="24" t="s">
        <v>75</v>
      </c>
      <c r="C45" s="23" t="s">
        <v>28</v>
      </c>
      <c r="D45" s="38" t="s">
        <v>139</v>
      </c>
      <c r="E45" s="38" t="s">
        <v>139</v>
      </c>
      <c r="F45" s="70" t="s">
        <v>139</v>
      </c>
      <c r="G45" s="72">
        <f t="shared" si="2"/>
        <v>0</v>
      </c>
      <c r="H45" s="40">
        <f t="shared" si="3"/>
        <v>0</v>
      </c>
      <c r="I45" s="53">
        <v>0</v>
      </c>
      <c r="J45" s="54">
        <f>SUM(J46:J47)</f>
        <v>0</v>
      </c>
      <c r="K45" s="55">
        <v>0</v>
      </c>
      <c r="L45" s="56">
        <v>0</v>
      </c>
      <c r="M45" s="53">
        <v>0</v>
      </c>
      <c r="N45" s="54">
        <v>0</v>
      </c>
      <c r="O45" s="57">
        <v>0</v>
      </c>
      <c r="P45" s="58">
        <v>0</v>
      </c>
      <c r="Q45" s="38" t="s">
        <v>139</v>
      </c>
      <c r="R45" s="36">
        <f t="shared" si="5"/>
        <v>0</v>
      </c>
      <c r="S45" s="71" t="s">
        <v>139</v>
      </c>
      <c r="T45" s="113" t="s">
        <v>139</v>
      </c>
    </row>
    <row r="46" spans="1:20" ht="51" hidden="1" outlineLevel="1" x14ac:dyDescent="0.25">
      <c r="A46" s="112" t="s">
        <v>76</v>
      </c>
      <c r="B46" s="19" t="s">
        <v>77</v>
      </c>
      <c r="C46" s="18" t="s">
        <v>28</v>
      </c>
      <c r="D46" s="38" t="s">
        <v>139</v>
      </c>
      <c r="E46" s="38" t="s">
        <v>139</v>
      </c>
      <c r="F46" s="70" t="s">
        <v>139</v>
      </c>
      <c r="G46" s="72">
        <f t="shared" si="2"/>
        <v>0</v>
      </c>
      <c r="H46" s="40">
        <f t="shared" si="3"/>
        <v>0</v>
      </c>
      <c r="I46" s="41">
        <v>0</v>
      </c>
      <c r="J46" s="42">
        <v>0</v>
      </c>
      <c r="K46" s="43">
        <v>0</v>
      </c>
      <c r="L46" s="44">
        <v>0</v>
      </c>
      <c r="M46" s="41">
        <v>0</v>
      </c>
      <c r="N46" s="42">
        <v>0</v>
      </c>
      <c r="O46" s="59">
        <v>0</v>
      </c>
      <c r="P46" s="45">
        <v>0</v>
      </c>
      <c r="Q46" s="38" t="s">
        <v>139</v>
      </c>
      <c r="R46" s="36">
        <f t="shared" si="5"/>
        <v>0</v>
      </c>
      <c r="S46" s="71" t="s">
        <v>139</v>
      </c>
      <c r="T46" s="113" t="s">
        <v>139</v>
      </c>
    </row>
    <row r="47" spans="1:20" ht="63.75" hidden="1" outlineLevel="1" x14ac:dyDescent="0.25">
      <c r="A47" s="112" t="s">
        <v>78</v>
      </c>
      <c r="B47" s="19" t="s">
        <v>79</v>
      </c>
      <c r="C47" s="18" t="s">
        <v>28</v>
      </c>
      <c r="D47" s="38" t="s">
        <v>139</v>
      </c>
      <c r="E47" s="38" t="s">
        <v>139</v>
      </c>
      <c r="F47" s="70" t="s">
        <v>139</v>
      </c>
      <c r="G47" s="72">
        <f t="shared" si="2"/>
        <v>0</v>
      </c>
      <c r="H47" s="40">
        <f t="shared" si="3"/>
        <v>0</v>
      </c>
      <c r="I47" s="41">
        <v>0</v>
      </c>
      <c r="J47" s="42"/>
      <c r="K47" s="43">
        <v>0</v>
      </c>
      <c r="L47" s="44">
        <v>0</v>
      </c>
      <c r="M47" s="41">
        <v>0</v>
      </c>
      <c r="N47" s="42">
        <v>0</v>
      </c>
      <c r="O47" s="59">
        <v>0</v>
      </c>
      <c r="P47" s="45">
        <v>0</v>
      </c>
      <c r="Q47" s="38" t="s">
        <v>139</v>
      </c>
      <c r="R47" s="36">
        <f t="shared" si="5"/>
        <v>0</v>
      </c>
      <c r="S47" s="71" t="s">
        <v>139</v>
      </c>
      <c r="T47" s="113" t="s">
        <v>139</v>
      </c>
    </row>
    <row r="48" spans="1:20" ht="42" customHeight="1" collapsed="1" x14ac:dyDescent="0.25">
      <c r="A48" s="115" t="s">
        <v>80</v>
      </c>
      <c r="B48" s="22" t="s">
        <v>81</v>
      </c>
      <c r="C48" s="21" t="s">
        <v>28</v>
      </c>
      <c r="D48" s="38" t="s">
        <v>139</v>
      </c>
      <c r="E48" s="38" t="s">
        <v>139</v>
      </c>
      <c r="F48" s="70" t="s">
        <v>139</v>
      </c>
      <c r="G48" s="85">
        <f t="shared" si="2"/>
        <v>15.7537</v>
      </c>
      <c r="H48" s="86">
        <f t="shared" si="3"/>
        <v>5.4909999999999997</v>
      </c>
      <c r="I48" s="146">
        <f t="shared" ref="I48:P48" si="11">I49+I56+I60+I70</f>
        <v>0</v>
      </c>
      <c r="J48" s="147">
        <f t="shared" si="11"/>
        <v>5.4909999999999997</v>
      </c>
      <c r="K48" s="148">
        <f t="shared" si="11"/>
        <v>0</v>
      </c>
      <c r="L48" s="149">
        <f t="shared" si="11"/>
        <v>0</v>
      </c>
      <c r="M48" s="146">
        <f t="shared" si="11"/>
        <v>0</v>
      </c>
      <c r="N48" s="147">
        <f>N49+N56+N60+N70</f>
        <v>0</v>
      </c>
      <c r="O48" s="148">
        <f>O49+O56+O60+O70</f>
        <v>15.7537</v>
      </c>
      <c r="P48" s="150">
        <f t="shared" si="11"/>
        <v>0</v>
      </c>
      <c r="Q48" s="38" t="s">
        <v>139</v>
      </c>
      <c r="R48" s="36">
        <f t="shared" si="5"/>
        <v>-10.262700000000001</v>
      </c>
      <c r="S48" s="71" t="s">
        <v>139</v>
      </c>
      <c r="T48" s="113" t="s">
        <v>139</v>
      </c>
    </row>
    <row r="49" spans="1:20" ht="51" x14ac:dyDescent="0.25">
      <c r="A49" s="116" t="s">
        <v>82</v>
      </c>
      <c r="B49" s="24" t="s">
        <v>83</v>
      </c>
      <c r="C49" s="23" t="s">
        <v>28</v>
      </c>
      <c r="D49" s="38" t="s">
        <v>139</v>
      </c>
      <c r="E49" s="38" t="s">
        <v>139</v>
      </c>
      <c r="F49" s="70" t="s">
        <v>139</v>
      </c>
      <c r="G49" s="85">
        <f t="shared" si="2"/>
        <v>13.535</v>
      </c>
      <c r="H49" s="86">
        <f t="shared" si="3"/>
        <v>5.0999999999999996</v>
      </c>
      <c r="I49" s="120">
        <f t="shared" ref="I49:P49" si="12">I50+I52</f>
        <v>0</v>
      </c>
      <c r="J49" s="121">
        <f t="shared" si="12"/>
        <v>5.0999999999999996</v>
      </c>
      <c r="K49" s="122">
        <f t="shared" si="12"/>
        <v>0</v>
      </c>
      <c r="L49" s="123">
        <f t="shared" si="12"/>
        <v>0</v>
      </c>
      <c r="M49" s="120">
        <f t="shared" si="12"/>
        <v>0</v>
      </c>
      <c r="N49" s="121">
        <f>N50+N52</f>
        <v>0</v>
      </c>
      <c r="O49" s="122">
        <f t="shared" si="12"/>
        <v>13.535</v>
      </c>
      <c r="P49" s="125">
        <f t="shared" si="12"/>
        <v>0</v>
      </c>
      <c r="Q49" s="38" t="s">
        <v>139</v>
      </c>
      <c r="R49" s="36">
        <f t="shared" si="5"/>
        <v>-8.4350000000000005</v>
      </c>
      <c r="S49" s="71" t="s">
        <v>139</v>
      </c>
      <c r="T49" s="113" t="s">
        <v>139</v>
      </c>
    </row>
    <row r="50" spans="1:20" ht="25.5" x14ac:dyDescent="0.25">
      <c r="A50" s="117" t="s">
        <v>84</v>
      </c>
      <c r="B50" s="26" t="s">
        <v>85</v>
      </c>
      <c r="C50" s="25" t="s">
        <v>28</v>
      </c>
      <c r="D50" s="38" t="s">
        <v>139</v>
      </c>
      <c r="E50" s="38" t="s">
        <v>139</v>
      </c>
      <c r="F50" s="70" t="s">
        <v>139</v>
      </c>
      <c r="G50" s="85">
        <f t="shared" si="2"/>
        <v>1.7090000000000001</v>
      </c>
      <c r="H50" s="86">
        <f t="shared" si="3"/>
        <v>0</v>
      </c>
      <c r="I50" s="87">
        <f t="shared" ref="I50:P50" si="13">I51</f>
        <v>0</v>
      </c>
      <c r="J50" s="151">
        <f t="shared" si="13"/>
        <v>0</v>
      </c>
      <c r="K50" s="88">
        <f t="shared" si="13"/>
        <v>0</v>
      </c>
      <c r="L50" s="152">
        <f t="shared" si="13"/>
        <v>0</v>
      </c>
      <c r="M50" s="87">
        <f t="shared" si="13"/>
        <v>0</v>
      </c>
      <c r="N50" s="151">
        <f t="shared" si="13"/>
        <v>0</v>
      </c>
      <c r="O50" s="88">
        <f t="shared" si="13"/>
        <v>1.7090000000000001</v>
      </c>
      <c r="P50" s="153">
        <f t="shared" si="13"/>
        <v>0</v>
      </c>
      <c r="Q50" s="38" t="s">
        <v>139</v>
      </c>
      <c r="R50" s="36">
        <f t="shared" si="5"/>
        <v>-1.7090000000000001</v>
      </c>
      <c r="S50" s="71" t="s">
        <v>139</v>
      </c>
      <c r="T50" s="113" t="s">
        <v>139</v>
      </c>
    </row>
    <row r="51" spans="1:20" ht="24" customHeight="1" x14ac:dyDescent="0.25">
      <c r="A51" s="130" t="s">
        <v>84</v>
      </c>
      <c r="B51" s="35" t="s">
        <v>86</v>
      </c>
      <c r="C51" s="30" t="s">
        <v>147</v>
      </c>
      <c r="D51" s="38" t="s">
        <v>139</v>
      </c>
      <c r="E51" s="38" t="s">
        <v>139</v>
      </c>
      <c r="F51" s="70" t="s">
        <v>139</v>
      </c>
      <c r="G51" s="85">
        <f t="shared" si="2"/>
        <v>1.7090000000000001</v>
      </c>
      <c r="H51" s="86">
        <f t="shared" si="3"/>
        <v>0</v>
      </c>
      <c r="I51" s="154">
        <v>0</v>
      </c>
      <c r="J51" s="137">
        <v>0</v>
      </c>
      <c r="K51" s="155">
        <v>0</v>
      </c>
      <c r="L51" s="156">
        <v>0</v>
      </c>
      <c r="M51" s="154">
        <v>0</v>
      </c>
      <c r="N51" s="137"/>
      <c r="O51" s="155">
        <v>1.7090000000000001</v>
      </c>
      <c r="P51" s="145"/>
      <c r="Q51" s="38" t="s">
        <v>139</v>
      </c>
      <c r="R51" s="36">
        <f t="shared" si="5"/>
        <v>-1.7090000000000001</v>
      </c>
      <c r="S51" s="71" t="s">
        <v>139</v>
      </c>
      <c r="T51" s="113" t="s">
        <v>139</v>
      </c>
    </row>
    <row r="52" spans="1:20" ht="54" customHeight="1" x14ac:dyDescent="0.25">
      <c r="A52" s="25" t="s">
        <v>87</v>
      </c>
      <c r="B52" s="26" t="s">
        <v>88</v>
      </c>
      <c r="C52" s="25" t="s">
        <v>28</v>
      </c>
      <c r="D52" s="38" t="s">
        <v>139</v>
      </c>
      <c r="E52" s="38" t="s">
        <v>139</v>
      </c>
      <c r="F52" s="70" t="s">
        <v>139</v>
      </c>
      <c r="G52" s="85">
        <f t="shared" si="2"/>
        <v>11.826000000000001</v>
      </c>
      <c r="H52" s="86">
        <f t="shared" si="3"/>
        <v>5.0999999999999996</v>
      </c>
      <c r="I52" s="142">
        <f t="shared" ref="I52:P52" si="14">I53</f>
        <v>0</v>
      </c>
      <c r="J52" s="138">
        <f t="shared" si="14"/>
        <v>5.0999999999999996</v>
      </c>
      <c r="K52" s="144">
        <f t="shared" si="14"/>
        <v>0</v>
      </c>
      <c r="L52" s="157">
        <f t="shared" si="14"/>
        <v>0</v>
      </c>
      <c r="M52" s="142">
        <f t="shared" si="14"/>
        <v>0</v>
      </c>
      <c r="N52" s="138">
        <f t="shared" si="14"/>
        <v>0</v>
      </c>
      <c r="O52" s="144">
        <f t="shared" si="14"/>
        <v>11.826000000000001</v>
      </c>
      <c r="P52" s="158">
        <f t="shared" si="14"/>
        <v>0</v>
      </c>
      <c r="Q52" s="38" t="s">
        <v>139</v>
      </c>
      <c r="R52" s="36">
        <f t="shared" si="5"/>
        <v>-6.7260000000000009</v>
      </c>
      <c r="S52" s="71" t="s">
        <v>139</v>
      </c>
      <c r="T52" s="113" t="s">
        <v>139</v>
      </c>
    </row>
    <row r="53" spans="1:20" ht="33.75" customHeight="1" x14ac:dyDescent="0.25">
      <c r="A53" s="27" t="s">
        <v>89</v>
      </c>
      <c r="B53" s="28" t="s">
        <v>90</v>
      </c>
      <c r="C53" s="29" t="s">
        <v>91</v>
      </c>
      <c r="D53" s="38" t="s">
        <v>139</v>
      </c>
      <c r="E53" s="38" t="s">
        <v>139</v>
      </c>
      <c r="F53" s="70" t="s">
        <v>139</v>
      </c>
      <c r="G53" s="85">
        <f t="shared" si="2"/>
        <v>11.826000000000001</v>
      </c>
      <c r="H53" s="86">
        <f t="shared" si="3"/>
        <v>5.0999999999999996</v>
      </c>
      <c r="I53" s="159">
        <f t="shared" ref="I53:P53" si="15">SUM(I54:I55)</f>
        <v>0</v>
      </c>
      <c r="J53" s="139">
        <f t="shared" si="15"/>
        <v>5.0999999999999996</v>
      </c>
      <c r="K53" s="160">
        <f t="shared" si="15"/>
        <v>0</v>
      </c>
      <c r="L53" s="161">
        <f t="shared" si="15"/>
        <v>0</v>
      </c>
      <c r="M53" s="159">
        <f t="shared" si="15"/>
        <v>0</v>
      </c>
      <c r="N53" s="139">
        <f t="shared" si="15"/>
        <v>0</v>
      </c>
      <c r="O53" s="160">
        <f t="shared" si="15"/>
        <v>11.826000000000001</v>
      </c>
      <c r="P53" s="162">
        <f t="shared" si="15"/>
        <v>0</v>
      </c>
      <c r="Q53" s="38" t="s">
        <v>139</v>
      </c>
      <c r="R53" s="36">
        <f t="shared" si="5"/>
        <v>-6.7260000000000009</v>
      </c>
      <c r="S53" s="71" t="s">
        <v>139</v>
      </c>
      <c r="T53" s="113" t="s">
        <v>139</v>
      </c>
    </row>
    <row r="54" spans="1:20" ht="63" customHeight="1" x14ac:dyDescent="0.25">
      <c r="A54" s="130" t="s">
        <v>89</v>
      </c>
      <c r="B54" s="131" t="s">
        <v>148</v>
      </c>
      <c r="C54" s="30" t="s">
        <v>149</v>
      </c>
      <c r="D54" s="38" t="s">
        <v>139</v>
      </c>
      <c r="E54" s="38" t="s">
        <v>139</v>
      </c>
      <c r="F54" s="70" t="s">
        <v>139</v>
      </c>
      <c r="G54" s="85">
        <f t="shared" si="2"/>
        <v>11.826000000000001</v>
      </c>
      <c r="H54" s="86">
        <f t="shared" si="3"/>
        <v>4.4139999999999997</v>
      </c>
      <c r="I54" s="142">
        <v>0</v>
      </c>
      <c r="J54" s="137">
        <v>4.4139999999999997</v>
      </c>
      <c r="K54" s="144">
        <v>0</v>
      </c>
      <c r="L54" s="156"/>
      <c r="M54" s="142">
        <v>0</v>
      </c>
      <c r="N54" s="163"/>
      <c r="O54" s="144">
        <v>11.826000000000001</v>
      </c>
      <c r="P54" s="145">
        <v>0</v>
      </c>
      <c r="Q54" s="38" t="s">
        <v>139</v>
      </c>
      <c r="R54" s="36">
        <f t="shared" si="5"/>
        <v>-7.4120000000000008</v>
      </c>
      <c r="S54" s="71" t="s">
        <v>139</v>
      </c>
      <c r="T54" s="113" t="s">
        <v>139</v>
      </c>
    </row>
    <row r="55" spans="1:20" ht="50.25" customHeight="1" x14ac:dyDescent="0.25">
      <c r="A55" s="130" t="s">
        <v>89</v>
      </c>
      <c r="B55" s="131" t="s">
        <v>150</v>
      </c>
      <c r="C55" s="30" t="s">
        <v>91</v>
      </c>
      <c r="D55" s="38" t="s">
        <v>139</v>
      </c>
      <c r="E55" s="38" t="s">
        <v>139</v>
      </c>
      <c r="F55" s="70" t="s">
        <v>139</v>
      </c>
      <c r="G55" s="85">
        <f t="shared" si="2"/>
        <v>0</v>
      </c>
      <c r="H55" s="86">
        <f t="shared" si="3"/>
        <v>0.68600000000000005</v>
      </c>
      <c r="I55" s="142">
        <v>0</v>
      </c>
      <c r="J55" s="137">
        <v>0.68600000000000005</v>
      </c>
      <c r="K55" s="144">
        <v>0</v>
      </c>
      <c r="L55" s="156"/>
      <c r="M55" s="142">
        <v>0</v>
      </c>
      <c r="N55" s="137"/>
      <c r="O55" s="144">
        <v>0</v>
      </c>
      <c r="P55" s="145">
        <v>0</v>
      </c>
      <c r="Q55" s="38" t="s">
        <v>139</v>
      </c>
      <c r="R55" s="36">
        <f t="shared" si="5"/>
        <v>0.68600000000000005</v>
      </c>
      <c r="S55" s="71" t="s">
        <v>139</v>
      </c>
      <c r="T55" s="113" t="s">
        <v>139</v>
      </c>
    </row>
    <row r="56" spans="1:20" ht="42.75" customHeight="1" x14ac:dyDescent="0.25">
      <c r="A56" s="23" t="s">
        <v>92</v>
      </c>
      <c r="B56" s="24" t="s">
        <v>93</v>
      </c>
      <c r="C56" s="23" t="s">
        <v>28</v>
      </c>
      <c r="D56" s="38" t="s">
        <v>139</v>
      </c>
      <c r="E56" s="38" t="s">
        <v>139</v>
      </c>
      <c r="F56" s="70" t="s">
        <v>139</v>
      </c>
      <c r="G56" s="85">
        <f t="shared" si="2"/>
        <v>2.2187000000000001</v>
      </c>
      <c r="H56" s="86">
        <f t="shared" si="3"/>
        <v>0.39100000000000001</v>
      </c>
      <c r="I56" s="140">
        <f t="shared" ref="I56:P56" si="16">I57+I59</f>
        <v>0</v>
      </c>
      <c r="J56" s="141">
        <f t="shared" si="16"/>
        <v>0.39100000000000001</v>
      </c>
      <c r="K56" s="124">
        <f t="shared" si="16"/>
        <v>0</v>
      </c>
      <c r="L56" s="164">
        <f t="shared" si="16"/>
        <v>0</v>
      </c>
      <c r="M56" s="140">
        <f t="shared" si="16"/>
        <v>0</v>
      </c>
      <c r="N56" s="141">
        <f t="shared" si="16"/>
        <v>0</v>
      </c>
      <c r="O56" s="124">
        <f t="shared" si="16"/>
        <v>2.2187000000000001</v>
      </c>
      <c r="P56" s="143">
        <f t="shared" si="16"/>
        <v>0</v>
      </c>
      <c r="Q56" s="38" t="s">
        <v>139</v>
      </c>
      <c r="R56" s="36">
        <f t="shared" si="5"/>
        <v>-1.8277000000000001</v>
      </c>
      <c r="S56" s="71" t="s">
        <v>139</v>
      </c>
      <c r="T56" s="113" t="s">
        <v>139</v>
      </c>
    </row>
    <row r="57" spans="1:20" ht="33.75" customHeight="1" x14ac:dyDescent="0.25">
      <c r="A57" s="23" t="s">
        <v>94</v>
      </c>
      <c r="B57" s="24" t="s">
        <v>95</v>
      </c>
      <c r="C57" s="23" t="s">
        <v>28</v>
      </c>
      <c r="D57" s="38" t="s">
        <v>139</v>
      </c>
      <c r="E57" s="38" t="s">
        <v>139</v>
      </c>
      <c r="F57" s="70" t="s">
        <v>139</v>
      </c>
      <c r="G57" s="85">
        <f t="shared" si="2"/>
        <v>2.2187000000000001</v>
      </c>
      <c r="H57" s="86">
        <f t="shared" si="3"/>
        <v>0.39100000000000001</v>
      </c>
      <c r="I57" s="140">
        <f t="shared" ref="I57:P57" si="17">I58</f>
        <v>0</v>
      </c>
      <c r="J57" s="141">
        <f t="shared" si="17"/>
        <v>0.39100000000000001</v>
      </c>
      <c r="K57" s="124">
        <f t="shared" si="17"/>
        <v>0</v>
      </c>
      <c r="L57" s="164">
        <f t="shared" si="17"/>
        <v>0</v>
      </c>
      <c r="M57" s="140">
        <f t="shared" si="17"/>
        <v>0</v>
      </c>
      <c r="N57" s="141">
        <f t="shared" si="17"/>
        <v>0</v>
      </c>
      <c r="O57" s="124">
        <f t="shared" si="17"/>
        <v>2.2187000000000001</v>
      </c>
      <c r="P57" s="143">
        <f t="shared" si="17"/>
        <v>0</v>
      </c>
      <c r="Q57" s="38" t="s">
        <v>139</v>
      </c>
      <c r="R57" s="36">
        <f t="shared" si="5"/>
        <v>-1.8277000000000001</v>
      </c>
      <c r="S57" s="71" t="s">
        <v>139</v>
      </c>
      <c r="T57" s="113" t="s">
        <v>139</v>
      </c>
    </row>
    <row r="58" spans="1:20" ht="25.5" customHeight="1" x14ac:dyDescent="0.25">
      <c r="A58" s="130" t="s">
        <v>151</v>
      </c>
      <c r="B58" s="132" t="s">
        <v>96</v>
      </c>
      <c r="C58" s="30" t="s">
        <v>152</v>
      </c>
      <c r="D58" s="38" t="s">
        <v>139</v>
      </c>
      <c r="E58" s="38" t="s">
        <v>139</v>
      </c>
      <c r="F58" s="70" t="s">
        <v>139</v>
      </c>
      <c r="G58" s="85">
        <f t="shared" si="2"/>
        <v>2.2187000000000001</v>
      </c>
      <c r="H58" s="86">
        <f t="shared" si="3"/>
        <v>0.39100000000000001</v>
      </c>
      <c r="I58" s="142">
        <v>0</v>
      </c>
      <c r="J58" s="137">
        <v>0.39100000000000001</v>
      </c>
      <c r="K58" s="144">
        <v>0</v>
      </c>
      <c r="L58" s="156"/>
      <c r="M58" s="142">
        <v>0</v>
      </c>
      <c r="N58" s="137"/>
      <c r="O58" s="144">
        <f>1.358+0.8607</f>
        <v>2.2187000000000001</v>
      </c>
      <c r="P58" s="145"/>
      <c r="Q58" s="38" t="s">
        <v>139</v>
      </c>
      <c r="R58" s="36">
        <f t="shared" si="5"/>
        <v>-1.8277000000000001</v>
      </c>
      <c r="S58" s="71" t="s">
        <v>139</v>
      </c>
      <c r="T58" s="113" t="s">
        <v>139</v>
      </c>
    </row>
    <row r="59" spans="1:20" ht="49.5" customHeight="1" x14ac:dyDescent="0.25">
      <c r="A59" s="18" t="s">
        <v>97</v>
      </c>
      <c r="B59" s="19" t="s">
        <v>98</v>
      </c>
      <c r="C59" s="18" t="s">
        <v>28</v>
      </c>
      <c r="D59" s="38" t="s">
        <v>139</v>
      </c>
      <c r="E59" s="38" t="s">
        <v>139</v>
      </c>
      <c r="F59" s="70" t="s">
        <v>139</v>
      </c>
      <c r="G59" s="85">
        <f t="shared" si="2"/>
        <v>0</v>
      </c>
      <c r="H59" s="86">
        <f t="shared" si="3"/>
        <v>0</v>
      </c>
      <c r="I59" s="142">
        <v>0</v>
      </c>
      <c r="J59" s="137">
        <v>0</v>
      </c>
      <c r="K59" s="144">
        <v>0</v>
      </c>
      <c r="L59" s="156">
        <v>0</v>
      </c>
      <c r="M59" s="142">
        <v>0</v>
      </c>
      <c r="N59" s="137">
        <v>0</v>
      </c>
      <c r="O59" s="144">
        <v>0</v>
      </c>
      <c r="P59" s="145">
        <v>0</v>
      </c>
      <c r="Q59" s="38" t="s">
        <v>139</v>
      </c>
      <c r="R59" s="36">
        <f t="shared" si="5"/>
        <v>0</v>
      </c>
      <c r="S59" s="71" t="s">
        <v>139</v>
      </c>
      <c r="T59" s="113" t="s">
        <v>139</v>
      </c>
    </row>
    <row r="60" spans="1:20" ht="46.5" customHeight="1" x14ac:dyDescent="0.25">
      <c r="A60" s="23" t="s">
        <v>99</v>
      </c>
      <c r="B60" s="24" t="s">
        <v>100</v>
      </c>
      <c r="C60" s="23" t="s">
        <v>28</v>
      </c>
      <c r="D60" s="38" t="s">
        <v>139</v>
      </c>
      <c r="E60" s="38" t="s">
        <v>139</v>
      </c>
      <c r="F60" s="70" t="s">
        <v>139</v>
      </c>
      <c r="G60" s="85">
        <f t="shared" si="2"/>
        <v>0</v>
      </c>
      <c r="H60" s="86">
        <f t="shared" si="3"/>
        <v>0</v>
      </c>
      <c r="I60" s="140">
        <f>SUM(I61:I65)+I67+I68+I69</f>
        <v>0</v>
      </c>
      <c r="J60" s="141">
        <f>SUM(J61:J65)+J67+J68+J69</f>
        <v>0</v>
      </c>
      <c r="K60" s="124">
        <v>0</v>
      </c>
      <c r="L60" s="164">
        <f>SUM(L61:L65)+L67+L68+L69</f>
        <v>0</v>
      </c>
      <c r="M60" s="140">
        <v>0</v>
      </c>
      <c r="N60" s="141">
        <f>SUM(N61:N65)+N67+N68+N69</f>
        <v>0</v>
      </c>
      <c r="O60" s="124">
        <f>O65</f>
        <v>0</v>
      </c>
      <c r="P60" s="143">
        <f>SUM(P61:P65)+P67+P68+P69</f>
        <v>0</v>
      </c>
      <c r="Q60" s="38" t="s">
        <v>139</v>
      </c>
      <c r="R60" s="36">
        <f t="shared" si="5"/>
        <v>0</v>
      </c>
      <c r="S60" s="71" t="s">
        <v>139</v>
      </c>
      <c r="T60" s="113" t="s">
        <v>139</v>
      </c>
    </row>
    <row r="61" spans="1:20" ht="25.5" hidden="1" outlineLevel="1" x14ac:dyDescent="0.25">
      <c r="A61" s="18" t="s">
        <v>101</v>
      </c>
      <c r="B61" s="19" t="s">
        <v>102</v>
      </c>
      <c r="C61" s="18" t="s">
        <v>28</v>
      </c>
      <c r="D61" s="38" t="s">
        <v>139</v>
      </c>
      <c r="E61" s="38" t="s">
        <v>139</v>
      </c>
      <c r="F61" s="70" t="s">
        <v>139</v>
      </c>
      <c r="G61" s="85">
        <f t="shared" si="2"/>
        <v>0</v>
      </c>
      <c r="H61" s="86">
        <f t="shared" si="3"/>
        <v>0</v>
      </c>
      <c r="I61" s="142">
        <v>0</v>
      </c>
      <c r="J61" s="137">
        <v>0</v>
      </c>
      <c r="K61" s="144">
        <v>0</v>
      </c>
      <c r="L61" s="156">
        <v>0</v>
      </c>
      <c r="M61" s="142">
        <v>0</v>
      </c>
      <c r="N61" s="137">
        <v>0</v>
      </c>
      <c r="O61" s="144">
        <v>0</v>
      </c>
      <c r="P61" s="145">
        <v>0</v>
      </c>
      <c r="Q61" s="38" t="s">
        <v>139</v>
      </c>
      <c r="R61" s="36">
        <f t="shared" si="5"/>
        <v>0</v>
      </c>
      <c r="S61" s="71" t="s">
        <v>139</v>
      </c>
      <c r="T61" s="113" t="s">
        <v>139</v>
      </c>
    </row>
    <row r="62" spans="1:20" ht="25.5" hidden="1" outlineLevel="1" x14ac:dyDescent="0.25">
      <c r="A62" s="18" t="s">
        <v>103</v>
      </c>
      <c r="B62" s="19" t="s">
        <v>104</v>
      </c>
      <c r="C62" s="18" t="s">
        <v>28</v>
      </c>
      <c r="D62" s="38" t="s">
        <v>139</v>
      </c>
      <c r="E62" s="38" t="s">
        <v>139</v>
      </c>
      <c r="F62" s="70" t="s">
        <v>139</v>
      </c>
      <c r="G62" s="85">
        <f t="shared" si="2"/>
        <v>0</v>
      </c>
      <c r="H62" s="86">
        <f t="shared" si="3"/>
        <v>0</v>
      </c>
      <c r="I62" s="142">
        <v>0</v>
      </c>
      <c r="J62" s="137">
        <v>0</v>
      </c>
      <c r="K62" s="144">
        <v>0</v>
      </c>
      <c r="L62" s="156">
        <v>0</v>
      </c>
      <c r="M62" s="142">
        <v>0</v>
      </c>
      <c r="N62" s="137">
        <v>0</v>
      </c>
      <c r="O62" s="144">
        <v>0</v>
      </c>
      <c r="P62" s="145">
        <v>0</v>
      </c>
      <c r="Q62" s="38" t="s">
        <v>139</v>
      </c>
      <c r="R62" s="36">
        <f t="shared" si="5"/>
        <v>0</v>
      </c>
      <c r="S62" s="71" t="s">
        <v>139</v>
      </c>
      <c r="T62" s="113" t="s">
        <v>139</v>
      </c>
    </row>
    <row r="63" spans="1:20" ht="25.5" hidden="1" outlineLevel="1" x14ac:dyDescent="0.25">
      <c r="A63" s="18" t="s">
        <v>105</v>
      </c>
      <c r="B63" s="19" t="s">
        <v>106</v>
      </c>
      <c r="C63" s="18" t="s">
        <v>28</v>
      </c>
      <c r="D63" s="38" t="s">
        <v>139</v>
      </c>
      <c r="E63" s="38" t="s">
        <v>139</v>
      </c>
      <c r="F63" s="70" t="s">
        <v>139</v>
      </c>
      <c r="G63" s="85">
        <f t="shared" si="2"/>
        <v>0</v>
      </c>
      <c r="H63" s="86">
        <f t="shared" si="3"/>
        <v>0</v>
      </c>
      <c r="I63" s="142">
        <v>0</v>
      </c>
      <c r="J63" s="137">
        <v>0</v>
      </c>
      <c r="K63" s="144">
        <v>0</v>
      </c>
      <c r="L63" s="156">
        <v>0</v>
      </c>
      <c r="M63" s="142">
        <v>0</v>
      </c>
      <c r="N63" s="137">
        <v>0</v>
      </c>
      <c r="O63" s="144">
        <v>0</v>
      </c>
      <c r="P63" s="145">
        <v>0</v>
      </c>
      <c r="Q63" s="38" t="s">
        <v>139</v>
      </c>
      <c r="R63" s="36">
        <f t="shared" si="5"/>
        <v>0</v>
      </c>
      <c r="S63" s="71" t="s">
        <v>139</v>
      </c>
      <c r="T63" s="113" t="s">
        <v>139</v>
      </c>
    </row>
    <row r="64" spans="1:20" ht="25.5" hidden="1" outlineLevel="1" x14ac:dyDescent="0.25">
      <c r="A64" s="18" t="s">
        <v>107</v>
      </c>
      <c r="B64" s="19" t="s">
        <v>108</v>
      </c>
      <c r="C64" s="18" t="s">
        <v>28</v>
      </c>
      <c r="D64" s="38" t="s">
        <v>139</v>
      </c>
      <c r="E64" s="38" t="s">
        <v>139</v>
      </c>
      <c r="F64" s="70" t="s">
        <v>139</v>
      </c>
      <c r="G64" s="85">
        <f t="shared" si="2"/>
        <v>0</v>
      </c>
      <c r="H64" s="86">
        <f t="shared" si="3"/>
        <v>0</v>
      </c>
      <c r="I64" s="142">
        <v>0</v>
      </c>
      <c r="J64" s="137">
        <v>0</v>
      </c>
      <c r="K64" s="144">
        <v>0</v>
      </c>
      <c r="L64" s="156">
        <v>0</v>
      </c>
      <c r="M64" s="142">
        <v>0</v>
      </c>
      <c r="N64" s="137">
        <v>0</v>
      </c>
      <c r="O64" s="144">
        <v>0</v>
      </c>
      <c r="P64" s="145">
        <v>0</v>
      </c>
      <c r="Q64" s="38" t="s">
        <v>139</v>
      </c>
      <c r="R64" s="36">
        <f t="shared" si="5"/>
        <v>0</v>
      </c>
      <c r="S64" s="71" t="s">
        <v>139</v>
      </c>
      <c r="T64" s="113" t="s">
        <v>139</v>
      </c>
    </row>
    <row r="65" spans="1:20" ht="44.25" customHeight="1" collapsed="1" x14ac:dyDescent="0.25">
      <c r="A65" s="27" t="s">
        <v>109</v>
      </c>
      <c r="B65" s="31" t="s">
        <v>110</v>
      </c>
      <c r="C65" s="27" t="s">
        <v>28</v>
      </c>
      <c r="D65" s="38" t="s">
        <v>139</v>
      </c>
      <c r="E65" s="38" t="s">
        <v>139</v>
      </c>
      <c r="F65" s="70" t="s">
        <v>139</v>
      </c>
      <c r="G65" s="85">
        <f>I65+K65+M65+O65</f>
        <v>0</v>
      </c>
      <c r="H65" s="86">
        <f t="shared" si="3"/>
        <v>0</v>
      </c>
      <c r="I65" s="159">
        <f>I66</f>
        <v>0</v>
      </c>
      <c r="J65" s="139">
        <f t="shared" ref="J65:P65" si="18">J66</f>
        <v>0</v>
      </c>
      <c r="K65" s="160">
        <f t="shared" si="18"/>
        <v>0</v>
      </c>
      <c r="L65" s="161">
        <f t="shared" si="18"/>
        <v>0</v>
      </c>
      <c r="M65" s="159">
        <f t="shared" si="18"/>
        <v>0</v>
      </c>
      <c r="N65" s="139">
        <f t="shared" si="18"/>
        <v>0</v>
      </c>
      <c r="O65" s="160">
        <f t="shared" si="18"/>
        <v>0</v>
      </c>
      <c r="P65" s="162">
        <f t="shared" si="18"/>
        <v>0</v>
      </c>
      <c r="Q65" s="38" t="s">
        <v>139</v>
      </c>
      <c r="R65" s="36">
        <f t="shared" si="5"/>
        <v>0</v>
      </c>
      <c r="S65" s="71" t="s">
        <v>139</v>
      </c>
      <c r="T65" s="113" t="s">
        <v>139</v>
      </c>
    </row>
    <row r="66" spans="1:20" ht="32.25" customHeight="1" x14ac:dyDescent="0.25">
      <c r="A66" s="133" t="s">
        <v>111</v>
      </c>
      <c r="B66" s="134" t="s">
        <v>112</v>
      </c>
      <c r="C66" s="135" t="s">
        <v>113</v>
      </c>
      <c r="D66" s="38" t="s">
        <v>139</v>
      </c>
      <c r="E66" s="38" t="s">
        <v>139</v>
      </c>
      <c r="F66" s="70" t="s">
        <v>139</v>
      </c>
      <c r="G66" s="85">
        <f t="shared" si="2"/>
        <v>0</v>
      </c>
      <c r="H66" s="86">
        <f t="shared" si="3"/>
        <v>0</v>
      </c>
      <c r="I66" s="142">
        <v>0</v>
      </c>
      <c r="J66" s="137">
        <v>0</v>
      </c>
      <c r="K66" s="144">
        <v>0</v>
      </c>
      <c r="L66" s="156">
        <v>0</v>
      </c>
      <c r="M66" s="142">
        <v>0</v>
      </c>
      <c r="N66" s="137">
        <v>0</v>
      </c>
      <c r="O66" s="144"/>
      <c r="P66" s="145">
        <v>0</v>
      </c>
      <c r="Q66" s="38" t="s">
        <v>139</v>
      </c>
      <c r="R66" s="36">
        <f t="shared" si="5"/>
        <v>0</v>
      </c>
      <c r="S66" s="71" t="s">
        <v>139</v>
      </c>
      <c r="T66" s="113" t="s">
        <v>139</v>
      </c>
    </row>
    <row r="67" spans="1:20" ht="38.25" hidden="1" outlineLevel="1" x14ac:dyDescent="0.25">
      <c r="A67" s="18" t="s">
        <v>114</v>
      </c>
      <c r="B67" s="19" t="s">
        <v>115</v>
      </c>
      <c r="C67" s="18" t="s">
        <v>28</v>
      </c>
      <c r="D67" s="38" t="s">
        <v>139</v>
      </c>
      <c r="E67" s="38" t="s">
        <v>139</v>
      </c>
      <c r="F67" s="70" t="s">
        <v>139</v>
      </c>
      <c r="G67" s="85">
        <f t="shared" si="2"/>
        <v>0</v>
      </c>
      <c r="H67" s="86">
        <f t="shared" si="3"/>
        <v>0</v>
      </c>
      <c r="I67" s="142">
        <v>0</v>
      </c>
      <c r="J67" s="137">
        <v>0</v>
      </c>
      <c r="K67" s="144">
        <v>0</v>
      </c>
      <c r="L67" s="156">
        <v>0</v>
      </c>
      <c r="M67" s="142">
        <v>0</v>
      </c>
      <c r="N67" s="137">
        <v>0</v>
      </c>
      <c r="O67" s="144">
        <v>0</v>
      </c>
      <c r="P67" s="145">
        <v>0</v>
      </c>
      <c r="Q67" s="38" t="s">
        <v>139</v>
      </c>
      <c r="R67" s="36">
        <f t="shared" si="5"/>
        <v>0</v>
      </c>
      <c r="S67" s="71" t="s">
        <v>139</v>
      </c>
      <c r="T67" s="113" t="s">
        <v>139</v>
      </c>
    </row>
    <row r="68" spans="1:20" ht="38.25" hidden="1" outlineLevel="1" x14ac:dyDescent="0.25">
      <c r="A68" s="18" t="s">
        <v>116</v>
      </c>
      <c r="B68" s="19" t="s">
        <v>117</v>
      </c>
      <c r="C68" s="18" t="s">
        <v>28</v>
      </c>
      <c r="D68" s="38" t="s">
        <v>139</v>
      </c>
      <c r="E68" s="38" t="s">
        <v>139</v>
      </c>
      <c r="F68" s="70" t="s">
        <v>139</v>
      </c>
      <c r="G68" s="85">
        <f t="shared" si="2"/>
        <v>0</v>
      </c>
      <c r="H68" s="86">
        <f t="shared" si="3"/>
        <v>0</v>
      </c>
      <c r="I68" s="142">
        <v>0</v>
      </c>
      <c r="J68" s="137">
        <v>0</v>
      </c>
      <c r="K68" s="144">
        <v>0</v>
      </c>
      <c r="L68" s="156">
        <v>0</v>
      </c>
      <c r="M68" s="142">
        <v>0</v>
      </c>
      <c r="N68" s="137">
        <v>0</v>
      </c>
      <c r="O68" s="144">
        <v>0</v>
      </c>
      <c r="P68" s="145">
        <v>0</v>
      </c>
      <c r="Q68" s="38" t="s">
        <v>139</v>
      </c>
      <c r="R68" s="36">
        <f t="shared" si="5"/>
        <v>0</v>
      </c>
      <c r="S68" s="71" t="s">
        <v>139</v>
      </c>
      <c r="T68" s="113" t="s">
        <v>139</v>
      </c>
    </row>
    <row r="69" spans="1:20" ht="38.25" hidden="1" outlineLevel="1" x14ac:dyDescent="0.25">
      <c r="A69" s="18" t="s">
        <v>118</v>
      </c>
      <c r="B69" s="19" t="s">
        <v>119</v>
      </c>
      <c r="C69" s="18" t="s">
        <v>28</v>
      </c>
      <c r="D69" s="38" t="s">
        <v>139</v>
      </c>
      <c r="E69" s="38" t="s">
        <v>139</v>
      </c>
      <c r="F69" s="70" t="s">
        <v>139</v>
      </c>
      <c r="G69" s="85">
        <f t="shared" si="2"/>
        <v>0</v>
      </c>
      <c r="H69" s="86">
        <f t="shared" si="3"/>
        <v>0</v>
      </c>
      <c r="I69" s="142">
        <v>0</v>
      </c>
      <c r="J69" s="137">
        <v>0</v>
      </c>
      <c r="K69" s="144">
        <v>0</v>
      </c>
      <c r="L69" s="156">
        <v>0</v>
      </c>
      <c r="M69" s="142">
        <v>0</v>
      </c>
      <c r="N69" s="137">
        <v>0</v>
      </c>
      <c r="O69" s="144">
        <v>0</v>
      </c>
      <c r="P69" s="145">
        <v>0</v>
      </c>
      <c r="Q69" s="38" t="s">
        <v>139</v>
      </c>
      <c r="R69" s="36">
        <f t="shared" si="5"/>
        <v>0</v>
      </c>
      <c r="S69" s="71" t="s">
        <v>139</v>
      </c>
      <c r="T69" s="113" t="s">
        <v>139</v>
      </c>
    </row>
    <row r="70" spans="1:20" ht="38.25" hidden="1" outlineLevel="1" x14ac:dyDescent="0.25">
      <c r="A70" s="32" t="s">
        <v>120</v>
      </c>
      <c r="B70" s="33" t="s">
        <v>121</v>
      </c>
      <c r="C70" s="32" t="s">
        <v>28</v>
      </c>
      <c r="D70" s="38" t="s">
        <v>139</v>
      </c>
      <c r="E70" s="38" t="s">
        <v>139</v>
      </c>
      <c r="F70" s="70" t="s">
        <v>139</v>
      </c>
      <c r="G70" s="85">
        <f t="shared" si="2"/>
        <v>0</v>
      </c>
      <c r="H70" s="86">
        <f t="shared" si="3"/>
        <v>0</v>
      </c>
      <c r="I70" s="165">
        <v>0</v>
      </c>
      <c r="J70" s="166">
        <v>0</v>
      </c>
      <c r="K70" s="167">
        <v>0</v>
      </c>
      <c r="L70" s="168">
        <v>0</v>
      </c>
      <c r="M70" s="165">
        <v>0</v>
      </c>
      <c r="N70" s="166">
        <v>0</v>
      </c>
      <c r="O70" s="167">
        <v>0</v>
      </c>
      <c r="P70" s="169">
        <v>0</v>
      </c>
      <c r="Q70" s="38" t="s">
        <v>139</v>
      </c>
      <c r="R70" s="36">
        <f t="shared" si="5"/>
        <v>0</v>
      </c>
      <c r="S70" s="71" t="s">
        <v>139</v>
      </c>
      <c r="T70" s="113" t="s">
        <v>139</v>
      </c>
    </row>
    <row r="71" spans="1:20" ht="25.5" hidden="1" outlineLevel="1" x14ac:dyDescent="0.25">
      <c r="A71" s="18" t="s">
        <v>122</v>
      </c>
      <c r="B71" s="19" t="s">
        <v>123</v>
      </c>
      <c r="C71" s="18" t="s">
        <v>28</v>
      </c>
      <c r="D71" s="38" t="s">
        <v>139</v>
      </c>
      <c r="E71" s="38" t="s">
        <v>139</v>
      </c>
      <c r="F71" s="70" t="s">
        <v>139</v>
      </c>
      <c r="G71" s="85">
        <f t="shared" si="2"/>
        <v>0</v>
      </c>
      <c r="H71" s="86">
        <f t="shared" si="3"/>
        <v>0</v>
      </c>
      <c r="I71" s="142">
        <v>0</v>
      </c>
      <c r="J71" s="137">
        <v>0</v>
      </c>
      <c r="K71" s="144">
        <v>0</v>
      </c>
      <c r="L71" s="156">
        <v>0</v>
      </c>
      <c r="M71" s="142">
        <v>0</v>
      </c>
      <c r="N71" s="137">
        <v>0</v>
      </c>
      <c r="O71" s="144">
        <v>0</v>
      </c>
      <c r="P71" s="145">
        <v>0</v>
      </c>
      <c r="Q71" s="38" t="s">
        <v>139</v>
      </c>
      <c r="R71" s="36">
        <f t="shared" si="5"/>
        <v>0</v>
      </c>
      <c r="S71" s="71" t="s">
        <v>139</v>
      </c>
      <c r="T71" s="113" t="s">
        <v>139</v>
      </c>
    </row>
    <row r="72" spans="1:20" ht="38.25" hidden="1" outlineLevel="1" x14ac:dyDescent="0.25">
      <c r="A72" s="18" t="s">
        <v>124</v>
      </c>
      <c r="B72" s="19" t="s">
        <v>125</v>
      </c>
      <c r="C72" s="18" t="s">
        <v>28</v>
      </c>
      <c r="D72" s="38" t="s">
        <v>139</v>
      </c>
      <c r="E72" s="38" t="s">
        <v>139</v>
      </c>
      <c r="F72" s="70" t="s">
        <v>139</v>
      </c>
      <c r="G72" s="85">
        <f t="shared" si="2"/>
        <v>0</v>
      </c>
      <c r="H72" s="86">
        <f t="shared" si="3"/>
        <v>0</v>
      </c>
      <c r="I72" s="142">
        <v>0</v>
      </c>
      <c r="J72" s="137">
        <v>0</v>
      </c>
      <c r="K72" s="144">
        <v>0</v>
      </c>
      <c r="L72" s="156">
        <v>0</v>
      </c>
      <c r="M72" s="142">
        <v>0</v>
      </c>
      <c r="N72" s="137">
        <v>0</v>
      </c>
      <c r="O72" s="144">
        <v>0</v>
      </c>
      <c r="P72" s="145">
        <v>0</v>
      </c>
      <c r="Q72" s="38" t="s">
        <v>139</v>
      </c>
      <c r="R72" s="36">
        <f t="shared" si="5"/>
        <v>0</v>
      </c>
      <c r="S72" s="71" t="s">
        <v>139</v>
      </c>
      <c r="T72" s="113" t="s">
        <v>139</v>
      </c>
    </row>
    <row r="73" spans="1:20" ht="55.5" customHeight="1" collapsed="1" x14ac:dyDescent="0.25">
      <c r="A73" s="21" t="s">
        <v>126</v>
      </c>
      <c r="B73" s="22" t="s">
        <v>127</v>
      </c>
      <c r="C73" s="21" t="s">
        <v>28</v>
      </c>
      <c r="D73" s="38" t="s">
        <v>139</v>
      </c>
      <c r="E73" s="38" t="s">
        <v>139</v>
      </c>
      <c r="F73" s="70" t="s">
        <v>139</v>
      </c>
      <c r="G73" s="85">
        <f t="shared" si="2"/>
        <v>0</v>
      </c>
      <c r="H73" s="86">
        <f t="shared" si="3"/>
        <v>0</v>
      </c>
      <c r="I73" s="170">
        <v>0</v>
      </c>
      <c r="J73" s="171">
        <v>0</v>
      </c>
      <c r="K73" s="172">
        <v>0</v>
      </c>
      <c r="L73" s="173">
        <v>0</v>
      </c>
      <c r="M73" s="170">
        <v>0</v>
      </c>
      <c r="N73" s="171">
        <v>0</v>
      </c>
      <c r="O73" s="172">
        <v>0</v>
      </c>
      <c r="P73" s="174">
        <v>0</v>
      </c>
      <c r="Q73" s="38" t="s">
        <v>139</v>
      </c>
      <c r="R73" s="36">
        <f t="shared" si="5"/>
        <v>0</v>
      </c>
      <c r="S73" s="71" t="s">
        <v>139</v>
      </c>
      <c r="T73" s="113" t="s">
        <v>139</v>
      </c>
    </row>
    <row r="74" spans="1:20" ht="60.75" customHeight="1" x14ac:dyDescent="0.25">
      <c r="A74" s="18" t="s">
        <v>128</v>
      </c>
      <c r="B74" s="19" t="s">
        <v>129</v>
      </c>
      <c r="C74" s="18" t="s">
        <v>28</v>
      </c>
      <c r="D74" s="38" t="s">
        <v>139</v>
      </c>
      <c r="E74" s="38" t="s">
        <v>139</v>
      </c>
      <c r="F74" s="70" t="s">
        <v>139</v>
      </c>
      <c r="G74" s="85">
        <f t="shared" si="2"/>
        <v>0</v>
      </c>
      <c r="H74" s="86">
        <f t="shared" si="3"/>
        <v>0</v>
      </c>
      <c r="I74" s="142">
        <v>0</v>
      </c>
      <c r="J74" s="137">
        <v>0</v>
      </c>
      <c r="K74" s="144">
        <v>0</v>
      </c>
      <c r="L74" s="156">
        <v>0</v>
      </c>
      <c r="M74" s="142">
        <v>0</v>
      </c>
      <c r="N74" s="137">
        <v>0</v>
      </c>
      <c r="O74" s="144">
        <v>0</v>
      </c>
      <c r="P74" s="145">
        <v>0</v>
      </c>
      <c r="Q74" s="38" t="s">
        <v>139</v>
      </c>
      <c r="R74" s="36">
        <f t="shared" si="5"/>
        <v>0</v>
      </c>
      <c r="S74" s="71" t="s">
        <v>139</v>
      </c>
      <c r="T74" s="113" t="s">
        <v>139</v>
      </c>
    </row>
    <row r="75" spans="1:20" ht="56.25" customHeight="1" x14ac:dyDescent="0.25">
      <c r="A75" s="18" t="s">
        <v>130</v>
      </c>
      <c r="B75" s="19" t="s">
        <v>131</v>
      </c>
      <c r="C75" s="18" t="s">
        <v>28</v>
      </c>
      <c r="D75" s="38" t="s">
        <v>139</v>
      </c>
      <c r="E75" s="38" t="s">
        <v>139</v>
      </c>
      <c r="F75" s="70" t="s">
        <v>139</v>
      </c>
      <c r="G75" s="85">
        <f t="shared" si="2"/>
        <v>0</v>
      </c>
      <c r="H75" s="86">
        <f t="shared" si="3"/>
        <v>0</v>
      </c>
      <c r="I75" s="142">
        <v>0</v>
      </c>
      <c r="J75" s="137">
        <v>0</v>
      </c>
      <c r="K75" s="144">
        <v>0</v>
      </c>
      <c r="L75" s="156">
        <v>0</v>
      </c>
      <c r="M75" s="142">
        <v>0</v>
      </c>
      <c r="N75" s="137">
        <v>0</v>
      </c>
      <c r="O75" s="144">
        <v>0</v>
      </c>
      <c r="P75" s="145">
        <v>0</v>
      </c>
      <c r="Q75" s="38" t="s">
        <v>139</v>
      </c>
      <c r="R75" s="36">
        <f t="shared" si="5"/>
        <v>0</v>
      </c>
      <c r="S75" s="71" t="s">
        <v>139</v>
      </c>
      <c r="T75" s="113" t="s">
        <v>139</v>
      </c>
    </row>
    <row r="76" spans="1:20" ht="39" customHeight="1" x14ac:dyDescent="0.25">
      <c r="A76" s="21" t="s">
        <v>132</v>
      </c>
      <c r="B76" s="22" t="s">
        <v>133</v>
      </c>
      <c r="C76" s="21" t="s">
        <v>28</v>
      </c>
      <c r="D76" s="38" t="s">
        <v>139</v>
      </c>
      <c r="E76" s="38" t="s">
        <v>139</v>
      </c>
      <c r="F76" s="70" t="s">
        <v>139</v>
      </c>
      <c r="G76" s="85">
        <f t="shared" si="2"/>
        <v>0</v>
      </c>
      <c r="H76" s="86">
        <f t="shared" si="3"/>
        <v>0</v>
      </c>
      <c r="I76" s="170">
        <v>0</v>
      </c>
      <c r="J76" s="171">
        <v>0</v>
      </c>
      <c r="K76" s="172">
        <v>0</v>
      </c>
      <c r="L76" s="173">
        <v>0</v>
      </c>
      <c r="M76" s="170">
        <v>0</v>
      </c>
      <c r="N76" s="171">
        <v>0</v>
      </c>
      <c r="O76" s="172">
        <v>0</v>
      </c>
      <c r="P76" s="174">
        <v>0</v>
      </c>
      <c r="Q76" s="38" t="s">
        <v>139</v>
      </c>
      <c r="R76" s="36">
        <f t="shared" si="5"/>
        <v>0</v>
      </c>
      <c r="S76" s="71" t="s">
        <v>139</v>
      </c>
      <c r="T76" s="113" t="s">
        <v>139</v>
      </c>
    </row>
    <row r="77" spans="1:20" ht="38.25" x14ac:dyDescent="0.25">
      <c r="A77" s="21" t="s">
        <v>134</v>
      </c>
      <c r="B77" s="22" t="s">
        <v>135</v>
      </c>
      <c r="C77" s="21" t="s">
        <v>28</v>
      </c>
      <c r="D77" s="38" t="s">
        <v>139</v>
      </c>
      <c r="E77" s="38" t="s">
        <v>139</v>
      </c>
      <c r="F77" s="70" t="s">
        <v>139</v>
      </c>
      <c r="G77" s="85">
        <f t="shared" si="2"/>
        <v>0</v>
      </c>
      <c r="H77" s="86">
        <f t="shared" si="3"/>
        <v>0</v>
      </c>
      <c r="I77" s="170">
        <v>0</v>
      </c>
      <c r="J77" s="171">
        <v>0</v>
      </c>
      <c r="K77" s="172">
        <v>0</v>
      </c>
      <c r="L77" s="173">
        <v>0</v>
      </c>
      <c r="M77" s="170">
        <v>0</v>
      </c>
      <c r="N77" s="171">
        <v>0</v>
      </c>
      <c r="O77" s="172">
        <v>0</v>
      </c>
      <c r="P77" s="174">
        <v>0</v>
      </c>
      <c r="Q77" s="38" t="s">
        <v>139</v>
      </c>
      <c r="R77" s="36">
        <f t="shared" si="5"/>
        <v>0</v>
      </c>
      <c r="S77" s="71" t="s">
        <v>139</v>
      </c>
      <c r="T77" s="113" t="s">
        <v>139</v>
      </c>
    </row>
    <row r="78" spans="1:20" ht="25.5" x14ac:dyDescent="0.25">
      <c r="A78" s="21" t="s">
        <v>136</v>
      </c>
      <c r="B78" s="22" t="s">
        <v>137</v>
      </c>
      <c r="C78" s="21" t="s">
        <v>28</v>
      </c>
      <c r="D78" s="38" t="s">
        <v>139</v>
      </c>
      <c r="E78" s="38" t="s">
        <v>139</v>
      </c>
      <c r="F78" s="70" t="s">
        <v>139</v>
      </c>
      <c r="G78" s="85">
        <f t="shared" si="2"/>
        <v>9.2033300000000011</v>
      </c>
      <c r="H78" s="86">
        <f t="shared" si="3"/>
        <v>0</v>
      </c>
      <c r="I78" s="170">
        <f t="shared" ref="I78:P78" si="19">I79</f>
        <v>0</v>
      </c>
      <c r="J78" s="171">
        <f t="shared" si="19"/>
        <v>0</v>
      </c>
      <c r="K78" s="172">
        <f t="shared" si="19"/>
        <v>0</v>
      </c>
      <c r="L78" s="173">
        <f t="shared" si="19"/>
        <v>0</v>
      </c>
      <c r="M78" s="170">
        <f t="shared" si="19"/>
        <v>0</v>
      </c>
      <c r="N78" s="171">
        <f t="shared" si="19"/>
        <v>0</v>
      </c>
      <c r="O78" s="172">
        <f t="shared" si="19"/>
        <v>9.2033300000000011</v>
      </c>
      <c r="P78" s="174">
        <f t="shared" si="19"/>
        <v>0</v>
      </c>
      <c r="Q78" s="38" t="s">
        <v>139</v>
      </c>
      <c r="R78" s="36">
        <f t="shared" si="5"/>
        <v>-9.2033300000000011</v>
      </c>
      <c r="S78" s="71" t="s">
        <v>139</v>
      </c>
      <c r="T78" s="113" t="s">
        <v>139</v>
      </c>
    </row>
    <row r="79" spans="1:20" x14ac:dyDescent="0.25">
      <c r="A79" s="21" t="s">
        <v>153</v>
      </c>
      <c r="B79" s="136" t="s">
        <v>154</v>
      </c>
      <c r="C79" s="34" t="s">
        <v>155</v>
      </c>
      <c r="D79" s="38" t="s">
        <v>139</v>
      </c>
      <c r="E79" s="38" t="s">
        <v>139</v>
      </c>
      <c r="F79" s="70" t="s">
        <v>139</v>
      </c>
      <c r="G79" s="85">
        <f t="shared" si="2"/>
        <v>9.2033300000000011</v>
      </c>
      <c r="H79" s="86">
        <f t="shared" si="3"/>
        <v>0</v>
      </c>
      <c r="I79" s="170">
        <f t="shared" ref="I79:P79" si="20">SUM(I80:I82)</f>
        <v>0</v>
      </c>
      <c r="J79" s="171">
        <f t="shared" si="20"/>
        <v>0</v>
      </c>
      <c r="K79" s="172">
        <f t="shared" si="20"/>
        <v>0</v>
      </c>
      <c r="L79" s="173">
        <f t="shared" si="20"/>
        <v>0</v>
      </c>
      <c r="M79" s="170">
        <f t="shared" si="20"/>
        <v>0</v>
      </c>
      <c r="N79" s="171">
        <f t="shared" si="20"/>
        <v>0</v>
      </c>
      <c r="O79" s="172">
        <f t="shared" si="20"/>
        <v>9.2033300000000011</v>
      </c>
      <c r="P79" s="174">
        <f t="shared" si="20"/>
        <v>0</v>
      </c>
      <c r="Q79" s="38" t="s">
        <v>139</v>
      </c>
      <c r="R79" s="36">
        <f t="shared" si="5"/>
        <v>-9.2033300000000011</v>
      </c>
      <c r="S79" s="71" t="s">
        <v>139</v>
      </c>
      <c r="T79" s="113" t="s">
        <v>139</v>
      </c>
    </row>
    <row r="80" spans="1:20" x14ac:dyDescent="0.25">
      <c r="A80" s="130" t="s">
        <v>153</v>
      </c>
      <c r="B80" s="35" t="s">
        <v>156</v>
      </c>
      <c r="C80" s="30" t="s">
        <v>157</v>
      </c>
      <c r="D80" s="38" t="s">
        <v>139</v>
      </c>
      <c r="E80" s="38" t="s">
        <v>139</v>
      </c>
      <c r="F80" s="70" t="s">
        <v>139</v>
      </c>
      <c r="G80" s="85">
        <f t="shared" si="2"/>
        <v>1.98</v>
      </c>
      <c r="H80" s="86">
        <f t="shared" si="3"/>
        <v>0</v>
      </c>
      <c r="I80" s="142">
        <v>0</v>
      </c>
      <c r="J80" s="137">
        <v>0</v>
      </c>
      <c r="K80" s="144">
        <v>0</v>
      </c>
      <c r="L80" s="156">
        <v>0</v>
      </c>
      <c r="M80" s="142">
        <v>0</v>
      </c>
      <c r="N80" s="137">
        <v>0</v>
      </c>
      <c r="O80" s="144">
        <v>1.98</v>
      </c>
      <c r="P80" s="145"/>
      <c r="Q80" s="38" t="s">
        <v>139</v>
      </c>
      <c r="R80" s="36">
        <f t="shared" si="5"/>
        <v>-1.98</v>
      </c>
      <c r="S80" s="71" t="s">
        <v>139</v>
      </c>
      <c r="T80" s="113" t="s">
        <v>139</v>
      </c>
    </row>
    <row r="81" spans="1:20" x14ac:dyDescent="0.25">
      <c r="A81" s="130" t="s">
        <v>153</v>
      </c>
      <c r="B81" s="35" t="s">
        <v>158</v>
      </c>
      <c r="C81" s="30" t="s">
        <v>159</v>
      </c>
      <c r="D81" s="38" t="s">
        <v>139</v>
      </c>
      <c r="E81" s="38" t="s">
        <v>139</v>
      </c>
      <c r="F81" s="70" t="s">
        <v>139</v>
      </c>
      <c r="G81" s="85">
        <f t="shared" si="2"/>
        <v>6.2633299999999998</v>
      </c>
      <c r="H81" s="86">
        <f t="shared" si="3"/>
        <v>0</v>
      </c>
      <c r="I81" s="142">
        <v>0</v>
      </c>
      <c r="J81" s="137">
        <v>0</v>
      </c>
      <c r="K81" s="144">
        <v>0</v>
      </c>
      <c r="L81" s="156">
        <v>0</v>
      </c>
      <c r="M81" s="142">
        <v>0</v>
      </c>
      <c r="N81" s="137">
        <v>0</v>
      </c>
      <c r="O81" s="144">
        <v>6.2633299999999998</v>
      </c>
      <c r="P81" s="145"/>
      <c r="Q81" s="38" t="s">
        <v>139</v>
      </c>
      <c r="R81" s="36">
        <f t="shared" si="5"/>
        <v>-6.2633299999999998</v>
      </c>
      <c r="S81" s="71" t="s">
        <v>139</v>
      </c>
      <c r="T81" s="113" t="s">
        <v>139</v>
      </c>
    </row>
    <row r="82" spans="1:20" ht="31.5" customHeight="1" x14ac:dyDescent="0.25">
      <c r="A82" s="130" t="s">
        <v>153</v>
      </c>
      <c r="B82" s="35" t="s">
        <v>138</v>
      </c>
      <c r="C82" s="30" t="s">
        <v>160</v>
      </c>
      <c r="D82" s="38" t="s">
        <v>139</v>
      </c>
      <c r="E82" s="38" t="s">
        <v>139</v>
      </c>
      <c r="F82" s="70" t="s">
        <v>139</v>
      </c>
      <c r="G82" s="85">
        <f t="shared" si="2"/>
        <v>0.96</v>
      </c>
      <c r="H82" s="86">
        <f t="shared" si="3"/>
        <v>0</v>
      </c>
      <c r="I82" s="142">
        <v>0</v>
      </c>
      <c r="J82" s="137">
        <v>0</v>
      </c>
      <c r="K82" s="144">
        <v>0</v>
      </c>
      <c r="L82" s="156">
        <v>0</v>
      </c>
      <c r="M82" s="142">
        <v>0</v>
      </c>
      <c r="N82" s="137">
        <v>0</v>
      </c>
      <c r="O82" s="144">
        <v>0.96</v>
      </c>
      <c r="P82" s="145"/>
      <c r="Q82" s="38" t="s">
        <v>139</v>
      </c>
      <c r="R82" s="36">
        <f t="shared" si="5"/>
        <v>-0.96</v>
      </c>
      <c r="S82" s="71" t="s">
        <v>139</v>
      </c>
      <c r="T82" s="113" t="s">
        <v>139</v>
      </c>
    </row>
    <row r="84" spans="1:20" x14ac:dyDescent="0.25">
      <c r="G84" s="37"/>
    </row>
    <row r="86" spans="1:20" s="103" customFormat="1" ht="18.75" x14ac:dyDescent="0.3">
      <c r="B86" s="107" t="s">
        <v>140</v>
      </c>
      <c r="C86" s="98"/>
      <c r="D86" s="98"/>
      <c r="E86" s="98"/>
      <c r="F86" s="98"/>
      <c r="G86" s="109" t="s">
        <v>141</v>
      </c>
      <c r="H86" s="98"/>
      <c r="I86" s="98"/>
      <c r="J86" s="98"/>
      <c r="K86" s="98"/>
      <c r="M86" s="98"/>
      <c r="Q86" s="98"/>
    </row>
    <row r="87" spans="1:20" s="103" customFormat="1" ht="37.5" customHeight="1" x14ac:dyDescent="0.3">
      <c r="B87" s="107"/>
      <c r="C87" s="98"/>
      <c r="D87" s="98"/>
      <c r="E87" s="98"/>
      <c r="F87" s="98"/>
      <c r="G87" s="109"/>
      <c r="H87" s="98"/>
      <c r="I87" s="98"/>
      <c r="J87" s="98"/>
      <c r="K87" s="98"/>
      <c r="M87" s="98"/>
      <c r="Q87" s="98"/>
    </row>
    <row r="88" spans="1:20" s="103" customFormat="1" ht="20.25" customHeight="1" x14ac:dyDescent="0.3">
      <c r="B88" s="104" t="s">
        <v>142</v>
      </c>
      <c r="C88" s="105"/>
      <c r="D88" s="105"/>
      <c r="E88" s="98"/>
      <c r="F88" s="105"/>
      <c r="G88" s="106" t="s">
        <v>143</v>
      </c>
      <c r="H88" s="98"/>
      <c r="I88" s="98"/>
      <c r="J88" s="98"/>
      <c r="K88" s="98"/>
      <c r="M88" s="108"/>
      <c r="Q88" s="98"/>
    </row>
    <row r="89" spans="1:20" ht="18.75" x14ac:dyDescent="0.3">
      <c r="B89" s="100"/>
      <c r="C89" s="99"/>
      <c r="D89" s="101"/>
      <c r="E89" s="99"/>
      <c r="F89" s="99"/>
      <c r="G89" s="99"/>
      <c r="H89" s="98"/>
      <c r="I89" s="98"/>
      <c r="J89" s="98"/>
      <c r="K89" s="98"/>
      <c r="L89" s="100"/>
      <c r="M89" s="102"/>
    </row>
  </sheetData>
  <mergeCells count="25">
    <mergeCell ref="A13:T13"/>
    <mergeCell ref="A14:T14"/>
    <mergeCell ref="A15:A17"/>
    <mergeCell ref="B15:B17"/>
    <mergeCell ref="A12:T12"/>
    <mergeCell ref="Q15:Q17"/>
    <mergeCell ref="R15:S15"/>
    <mergeCell ref="A4:T4"/>
    <mergeCell ref="A5:T5"/>
    <mergeCell ref="A7:T7"/>
    <mergeCell ref="A8:T8"/>
    <mergeCell ref="A10:T10"/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  <mergeCell ref="M16:N16"/>
    <mergeCell ref="O16:P16"/>
    <mergeCell ref="R16:R17"/>
    <mergeCell ref="S16:S17"/>
  </mergeCells>
  <printOptions horizontalCentered="1"/>
  <pageMargins left="0.78740157480314965" right="0.39370078740157483" top="0.39370078740157483" bottom="0.19685039370078741" header="0" footer="0"/>
  <pageSetup paperSize="8" scale="40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10квФ</vt:lpstr>
      <vt:lpstr>Лист1</vt:lpstr>
      <vt:lpstr>Лист2</vt:lpstr>
      <vt:lpstr>Лист3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2019-05-06T06:59:53Z</dcterms:modified>
</cp:coreProperties>
</file>