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'13квОС'!$15:$20</definedName>
    <definedName name="_xlnm.Print_Area" localSheetId="0">'13квОС'!$A$1:$CA$96</definedName>
  </definedNames>
  <calcPr calcId="144525"/>
</workbook>
</file>

<file path=xl/calcChain.xml><?xml version="1.0" encoding="utf-8"?>
<calcChain xmlns="http://schemas.openxmlformats.org/spreadsheetml/2006/main">
  <c r="BM32" i="4" l="1"/>
  <c r="AP25" i="4"/>
  <c r="AP26" i="4"/>
  <c r="AP27" i="4"/>
  <c r="AP28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9" i="4"/>
  <c r="AP50" i="4"/>
  <c r="AP52" i="4"/>
  <c r="AP53" i="4"/>
  <c r="AP54" i="4"/>
  <c r="AP55" i="4"/>
  <c r="AP56" i="4"/>
  <c r="AP57" i="4"/>
  <c r="AP58" i="4"/>
  <c r="AP59" i="4"/>
  <c r="AP60" i="4"/>
  <c r="AP61" i="4"/>
  <c r="AP62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BR82" i="4"/>
  <c r="BR81" i="4" s="1"/>
  <c r="BR28" i="4" s="1"/>
  <c r="BR68" i="4"/>
  <c r="BR63" i="4" s="1"/>
  <c r="BR60" i="4"/>
  <c r="BR59" i="4" s="1"/>
  <c r="BR56" i="4"/>
  <c r="BR55" i="4" s="1"/>
  <c r="BR53" i="4"/>
  <c r="BR52" i="4" s="1"/>
  <c r="BR51" i="4" s="1"/>
  <c r="BR24" i="4" s="1"/>
  <c r="BR48" i="4"/>
  <c r="BR31" i="4"/>
  <c r="BR30" i="4" s="1"/>
  <c r="BR23" i="4" s="1"/>
  <c r="BR22" i="4" s="1"/>
  <c r="BR29" i="4" s="1"/>
  <c r="BR27" i="4"/>
  <c r="BR26" i="4"/>
  <c r="BR25" i="4"/>
  <c r="BD82" i="4"/>
  <c r="BD81" i="4" s="1"/>
  <c r="BD28" i="4" s="1"/>
  <c r="BD68" i="4"/>
  <c r="BD63" i="4" s="1"/>
  <c r="BD60" i="4"/>
  <c r="BD59" i="4" s="1"/>
  <c r="BD56" i="4"/>
  <c r="BD55" i="4" s="1"/>
  <c r="BD53" i="4"/>
  <c r="BD52" i="4" s="1"/>
  <c r="BD51" i="4" s="1"/>
  <c r="BD24" i="4" s="1"/>
  <c r="BD48" i="4"/>
  <c r="BD31" i="4"/>
  <c r="BD30" i="4" s="1"/>
  <c r="BD23" i="4" s="1"/>
  <c r="BD22" i="4" s="1"/>
  <c r="BD29" i="4" s="1"/>
  <c r="BD27" i="4"/>
  <c r="BD26" i="4"/>
  <c r="BD25" i="4"/>
  <c r="AW82" i="4"/>
  <c r="AW81" i="4"/>
  <c r="AW68" i="4"/>
  <c r="AW63" i="4"/>
  <c r="AW60" i="4"/>
  <c r="AW59" i="4"/>
  <c r="AW56" i="4"/>
  <c r="AW55" i="4"/>
  <c r="AW53" i="4"/>
  <c r="AW52" i="4"/>
  <c r="AW51" i="4" s="1"/>
  <c r="AW24" i="4" s="1"/>
  <c r="AW48" i="4"/>
  <c r="AP48" i="4" s="1"/>
  <c r="AW31" i="4"/>
  <c r="AW30" i="4"/>
  <c r="AW23" i="4" s="1"/>
  <c r="AW22" i="4" s="1"/>
  <c r="AW29" i="4" s="1"/>
  <c r="AW28" i="4"/>
  <c r="AW27" i="4"/>
  <c r="AW26" i="4"/>
  <c r="AW25" i="4"/>
  <c r="BJ32" i="4"/>
  <c r="AP23" i="4" l="1"/>
  <c r="AP30" i="4"/>
  <c r="AV32" i="4"/>
  <c r="BJ57" i="4"/>
  <c r="BK82" i="4" l="1"/>
  <c r="BK81" i="4"/>
  <c r="BK28" i="4" s="1"/>
  <c r="BK68" i="4"/>
  <c r="BK63" i="4"/>
  <c r="AP63" i="4" s="1"/>
  <c r="BK60" i="4"/>
  <c r="BK59" i="4"/>
  <c r="BK56" i="4"/>
  <c r="BK55" i="4"/>
  <c r="BK53" i="4"/>
  <c r="BK52" i="4"/>
  <c r="BK51" i="4" s="1"/>
  <c r="BK31" i="4"/>
  <c r="BK30" i="4" s="1"/>
  <c r="BK23" i="4" s="1"/>
  <c r="BK27" i="4"/>
  <c r="BK26" i="4"/>
  <c r="BK25" i="4"/>
  <c r="BG82" i="4"/>
  <c r="BG81" i="4"/>
  <c r="BG28" i="4" s="1"/>
  <c r="BG68" i="4"/>
  <c r="BG63" i="4"/>
  <c r="BG60" i="4"/>
  <c r="BG59" i="4"/>
  <c r="BG56" i="4"/>
  <c r="BG55" i="4"/>
  <c r="BG53" i="4"/>
  <c r="BG52" i="4"/>
  <c r="BG51" i="4" s="1"/>
  <c r="BG24" i="4" s="1"/>
  <c r="BG31" i="4"/>
  <c r="BG30" i="4" s="1"/>
  <c r="BG23" i="4" s="1"/>
  <c r="BG22" i="4" s="1"/>
  <c r="BG29" i="4" s="1"/>
  <c r="BG27" i="4"/>
  <c r="BG26" i="4"/>
  <c r="BG25" i="4"/>
  <c r="BK22" i="4" l="1"/>
  <c r="BK24" i="4"/>
  <c r="AP24" i="4" s="1"/>
  <c r="AP51" i="4"/>
  <c r="BJ68" i="4"/>
  <c r="BK29" i="4" l="1"/>
  <c r="AP22" i="4"/>
  <c r="AP29" i="4" s="1"/>
  <c r="BY35" i="4"/>
  <c r="AS35" i="4"/>
  <c r="AR35" i="4"/>
  <c r="AO35" i="4"/>
  <c r="J35" i="4"/>
  <c r="I35" i="4"/>
  <c r="F35" i="4"/>
  <c r="I24" i="4" l="1"/>
  <c r="G24" i="4"/>
  <c r="AB56" i="4"/>
  <c r="AB55" i="4" s="1"/>
  <c r="AB53" i="4"/>
  <c r="AE29" i="4"/>
  <c r="AD29" i="4"/>
  <c r="AC29" i="4"/>
  <c r="AD24" i="4"/>
  <c r="AD23" i="4"/>
  <c r="AB23" i="4"/>
  <c r="AD22" i="4"/>
  <c r="U56" i="4"/>
  <c r="U55" i="4" s="1"/>
  <c r="U53" i="4"/>
  <c r="X29" i="4"/>
  <c r="W29" i="4"/>
  <c r="V29" i="4"/>
  <c r="W24" i="4"/>
  <c r="W23" i="4"/>
  <c r="U23" i="4"/>
  <c r="W22" i="4"/>
  <c r="P24" i="4"/>
  <c r="P23" i="4"/>
  <c r="P22" i="4"/>
  <c r="N24" i="4"/>
  <c r="N23" i="4"/>
  <c r="N22" i="4"/>
  <c r="N29" i="4" s="1"/>
  <c r="N51" i="4"/>
  <c r="N55" i="4"/>
  <c r="N56" i="4"/>
  <c r="N52" i="4"/>
  <c r="J57" i="4"/>
  <c r="I57" i="4"/>
  <c r="G57" i="4"/>
  <c r="N53" i="4"/>
  <c r="G54" i="4"/>
  <c r="H29" i="4"/>
  <c r="K29" i="4"/>
  <c r="L29" i="4"/>
  <c r="O29" i="4"/>
  <c r="P29" i="4"/>
  <c r="Q29" i="4"/>
  <c r="R29" i="4"/>
  <c r="S29" i="4"/>
  <c r="Y29" i="4"/>
  <c r="Z29" i="4"/>
  <c r="AF29" i="4"/>
  <c r="AG29" i="4"/>
  <c r="AI29" i="4"/>
  <c r="AJ29" i="4"/>
  <c r="AK29" i="4"/>
  <c r="AL29" i="4"/>
  <c r="AM29" i="4"/>
  <c r="AN29" i="4"/>
  <c r="AQ29" i="4"/>
  <c r="AT29" i="4"/>
  <c r="AU29" i="4"/>
  <c r="AX29" i="4"/>
  <c r="BA29" i="4"/>
  <c r="BB29" i="4"/>
  <c r="BE29" i="4"/>
  <c r="BH29" i="4"/>
  <c r="BI29" i="4"/>
  <c r="BL29" i="4"/>
  <c r="BO29" i="4"/>
  <c r="BP29" i="4"/>
  <c r="BS29" i="4"/>
  <c r="BV29" i="4"/>
  <c r="G23" i="4"/>
  <c r="G22" i="4" s="1"/>
  <c r="G29" i="4" s="1"/>
  <c r="H24" i="4"/>
  <c r="H23" i="4"/>
  <c r="H22" i="4"/>
  <c r="AJ59" i="4"/>
  <c r="AI59" i="4"/>
  <c r="AK59" i="4"/>
  <c r="AI60" i="4"/>
  <c r="AJ60" i="4"/>
  <c r="AK60" i="4"/>
  <c r="AL60" i="4"/>
  <c r="AK52" i="4"/>
  <c r="AL23" i="4"/>
  <c r="AL24" i="4"/>
  <c r="AL22" i="4" s="1"/>
  <c r="AI23" i="4"/>
  <c r="AJ23" i="4"/>
  <c r="AJ22" i="4" s="1"/>
  <c r="AK23" i="4"/>
  <c r="AJ24" i="4"/>
  <c r="AI51" i="4"/>
  <c r="AI56" i="4"/>
  <c r="AI55" i="4" s="1"/>
  <c r="AI52" i="4" s="1"/>
  <c r="AI53" i="4"/>
  <c r="AB52" i="4" l="1"/>
  <c r="AB51" i="4" s="1"/>
  <c r="AB24" i="4" s="1"/>
  <c r="AB22" i="4" s="1"/>
  <c r="AB29" i="4" s="1"/>
  <c r="G55" i="4"/>
  <c r="U52" i="4"/>
  <c r="U51" i="4" s="1"/>
  <c r="U24" i="4" s="1"/>
  <c r="U22" i="4" s="1"/>
  <c r="U29" i="4" s="1"/>
  <c r="G56" i="4"/>
  <c r="G53" i="4"/>
  <c r="AK51" i="4"/>
  <c r="AI24" i="4"/>
  <c r="AI22" i="4" s="1"/>
  <c r="AK24" i="4"/>
  <c r="AK22" i="4" s="1"/>
  <c r="BY25" i="4"/>
  <c r="BY26" i="4"/>
  <c r="BY27" i="4"/>
  <c r="BY28" i="4"/>
  <c r="BY32" i="4"/>
  <c r="BY33" i="4"/>
  <c r="BY34" i="4"/>
  <c r="BY36" i="4"/>
  <c r="BY37" i="4"/>
  <c r="BY38" i="4"/>
  <c r="BY39" i="4"/>
  <c r="BY40" i="4"/>
  <c r="BY41" i="4"/>
  <c r="BY42" i="4"/>
  <c r="BY43" i="4"/>
  <c r="BY44" i="4"/>
  <c r="BY45" i="4"/>
  <c r="BY46" i="4"/>
  <c r="BY47" i="4"/>
  <c r="BY49" i="4"/>
  <c r="BY50" i="4"/>
  <c r="BY54" i="4"/>
  <c r="BY57" i="4"/>
  <c r="BY58" i="4"/>
  <c r="BY61" i="4"/>
  <c r="BY62" i="4"/>
  <c r="BY64" i="4"/>
  <c r="BY65" i="4"/>
  <c r="BY66" i="4"/>
  <c r="BY67" i="4"/>
  <c r="BY68" i="4"/>
  <c r="BY69" i="4"/>
  <c r="BY70" i="4"/>
  <c r="BY71" i="4"/>
  <c r="BY72" i="4"/>
  <c r="BY73" i="4"/>
  <c r="BY74" i="4"/>
  <c r="BY75" i="4"/>
  <c r="BY76" i="4"/>
  <c r="BY77" i="4"/>
  <c r="BY78" i="4"/>
  <c r="BY79" i="4"/>
  <c r="BY80" i="4"/>
  <c r="BY81" i="4"/>
  <c r="BY82" i="4"/>
  <c r="BY83" i="4"/>
  <c r="BY84" i="4"/>
  <c r="BY85" i="4"/>
  <c r="BY86" i="4"/>
  <c r="BY87" i="4"/>
  <c r="BY88" i="4"/>
  <c r="G52" i="4" l="1"/>
  <c r="AH82" i="4" l="1"/>
  <c r="F53" i="4" l="1"/>
  <c r="BQ31" i="4" l="1"/>
  <c r="BJ31" i="4"/>
  <c r="BC31" i="4"/>
  <c r="BU31" i="4" l="1"/>
  <c r="BT31" i="4"/>
  <c r="BN31" i="4"/>
  <c r="BN30" i="4" s="1"/>
  <c r="BN23" i="4" s="1"/>
  <c r="BM31" i="4"/>
  <c r="AR31" i="4" s="1"/>
  <c r="BJ30" i="4"/>
  <c r="BF31" i="4"/>
  <c r="BC30" i="4"/>
  <c r="BC23" i="4" s="1"/>
  <c r="AZ31" i="4"/>
  <c r="AY31" i="4"/>
  <c r="AV31" i="4"/>
  <c r="AZ48" i="4"/>
  <c r="AY48" i="4"/>
  <c r="AR48" i="4" s="1"/>
  <c r="AV48" i="4"/>
  <c r="BY48" i="4" s="1"/>
  <c r="AS57" i="4"/>
  <c r="AO57" i="4"/>
  <c r="D82" i="4"/>
  <c r="D81" i="4"/>
  <c r="D68" i="4"/>
  <c r="D63" i="4"/>
  <c r="D60" i="4"/>
  <c r="D59" i="4"/>
  <c r="D56" i="4"/>
  <c r="D55" i="4" s="1"/>
  <c r="D52" i="4" s="1"/>
  <c r="D53" i="4"/>
  <c r="D30" i="4"/>
  <c r="D28" i="4"/>
  <c r="D27" i="4"/>
  <c r="D26" i="4"/>
  <c r="D25" i="4"/>
  <c r="BU82" i="4"/>
  <c r="BU81" i="4" s="1"/>
  <c r="BU28" i="4" s="1"/>
  <c r="BT82" i="4"/>
  <c r="BQ82" i="4"/>
  <c r="BQ81" i="4" s="1"/>
  <c r="BQ28" i="4" s="1"/>
  <c r="BT81" i="4"/>
  <c r="BU68" i="4"/>
  <c r="BU63" i="4" s="1"/>
  <c r="BT68" i="4"/>
  <c r="BQ68" i="4"/>
  <c r="BQ63" i="4" s="1"/>
  <c r="BT63" i="4"/>
  <c r="BU60" i="4"/>
  <c r="BU59" i="4" s="1"/>
  <c r="BT60" i="4"/>
  <c r="BQ60" i="4"/>
  <c r="BQ59" i="4" s="1"/>
  <c r="BT59" i="4"/>
  <c r="BU56" i="4"/>
  <c r="BU55" i="4" s="1"/>
  <c r="BT56" i="4"/>
  <c r="BQ56" i="4"/>
  <c r="BQ55" i="4" s="1"/>
  <c r="BT55" i="4"/>
  <c r="BU53" i="4"/>
  <c r="BU52" i="4" s="1"/>
  <c r="BU51" i="4" s="1"/>
  <c r="BT53" i="4"/>
  <c r="BQ53" i="4"/>
  <c r="BQ52" i="4" s="1"/>
  <c r="BQ51" i="4" s="1"/>
  <c r="BT52" i="4"/>
  <c r="BT51" i="4" s="1"/>
  <c r="BT24" i="4" s="1"/>
  <c r="BU30" i="4"/>
  <c r="BU23" i="4" s="1"/>
  <c r="BT30" i="4"/>
  <c r="BQ30" i="4"/>
  <c r="BQ23" i="4" s="1"/>
  <c r="BT28" i="4"/>
  <c r="BU27" i="4"/>
  <c r="BT27" i="4"/>
  <c r="BQ27" i="4"/>
  <c r="BU26" i="4"/>
  <c r="BT26" i="4"/>
  <c r="BQ26" i="4"/>
  <c r="BU25" i="4"/>
  <c r="BT25" i="4"/>
  <c r="BQ25" i="4"/>
  <c r="BN82" i="4"/>
  <c r="BN81" i="4" s="1"/>
  <c r="BN28" i="4" s="1"/>
  <c r="BM82" i="4"/>
  <c r="BJ82" i="4"/>
  <c r="BJ81" i="4" s="1"/>
  <c r="BJ28" i="4" s="1"/>
  <c r="BM81" i="4"/>
  <c r="BN68" i="4"/>
  <c r="BN63" i="4" s="1"/>
  <c r="BM68" i="4"/>
  <c r="BJ63" i="4"/>
  <c r="BM63" i="4"/>
  <c r="BN60" i="4"/>
  <c r="BN59" i="4" s="1"/>
  <c r="BM60" i="4"/>
  <c r="AR60" i="4" s="1"/>
  <c r="BJ60" i="4"/>
  <c r="BJ59" i="4" s="1"/>
  <c r="BM59" i="4"/>
  <c r="BN56" i="4"/>
  <c r="BM56" i="4"/>
  <c r="BJ56" i="4"/>
  <c r="BJ55" i="4" s="1"/>
  <c r="BM55" i="4"/>
  <c r="BM52" i="4" s="1"/>
  <c r="BM51" i="4" s="1"/>
  <c r="BM24" i="4" s="1"/>
  <c r="BN53" i="4"/>
  <c r="BN52" i="4" s="1"/>
  <c r="BN51" i="4" s="1"/>
  <c r="BM53" i="4"/>
  <c r="BJ53" i="4"/>
  <c r="BM30" i="4"/>
  <c r="BM28" i="4"/>
  <c r="BN27" i="4"/>
  <c r="BM27" i="4"/>
  <c r="BJ27" i="4"/>
  <c r="BN26" i="4"/>
  <c r="BM26" i="4"/>
  <c r="BJ26" i="4"/>
  <c r="BN25" i="4"/>
  <c r="BM25" i="4"/>
  <c r="BJ25" i="4"/>
  <c r="BF82" i="4"/>
  <c r="BC82" i="4"/>
  <c r="BC81" i="4" s="1"/>
  <c r="BC28" i="4" s="1"/>
  <c r="BF81" i="4"/>
  <c r="BF68" i="4"/>
  <c r="BC68" i="4"/>
  <c r="BC63" i="4" s="1"/>
  <c r="BF63" i="4"/>
  <c r="BF60" i="4"/>
  <c r="BC60" i="4"/>
  <c r="BC59" i="4" s="1"/>
  <c r="BF59" i="4"/>
  <c r="BF56" i="4"/>
  <c r="BC56" i="4"/>
  <c r="BC55" i="4" s="1"/>
  <c r="BF55" i="4"/>
  <c r="BF53" i="4"/>
  <c r="BC53" i="4"/>
  <c r="BF52" i="4"/>
  <c r="BF30" i="4"/>
  <c r="BF28" i="4"/>
  <c r="BF27" i="4"/>
  <c r="BC27" i="4"/>
  <c r="BF26" i="4"/>
  <c r="BC26" i="4"/>
  <c r="BF25" i="4"/>
  <c r="BC25" i="4"/>
  <c r="AZ82" i="4"/>
  <c r="AZ81" i="4" s="1"/>
  <c r="AZ68" i="4"/>
  <c r="AZ63" i="4" s="1"/>
  <c r="AZ60" i="4"/>
  <c r="AZ59" i="4" s="1"/>
  <c r="AZ56" i="4"/>
  <c r="AZ55" i="4" s="1"/>
  <c r="AZ53" i="4"/>
  <c r="AZ27" i="4"/>
  <c r="AZ26" i="4"/>
  <c r="AZ25" i="4"/>
  <c r="AY82" i="4"/>
  <c r="AY81" i="4" s="1"/>
  <c r="AY68" i="4"/>
  <c r="AY63" i="4" s="1"/>
  <c r="AY60" i="4"/>
  <c r="AY59" i="4" s="1"/>
  <c r="AY56" i="4"/>
  <c r="AY55" i="4" s="1"/>
  <c r="AY53" i="4"/>
  <c r="AY27" i="4"/>
  <c r="AY26" i="4"/>
  <c r="AY25" i="4"/>
  <c r="AV82" i="4"/>
  <c r="AV81" i="4"/>
  <c r="AV68" i="4"/>
  <c r="AV63" i="4"/>
  <c r="AV60" i="4"/>
  <c r="AV56" i="4"/>
  <c r="AV55" i="4" s="1"/>
  <c r="AV53" i="4"/>
  <c r="AV28" i="4"/>
  <c r="AV27" i="4"/>
  <c r="AV26" i="4"/>
  <c r="AV25" i="4"/>
  <c r="AS88" i="4"/>
  <c r="AR88" i="4"/>
  <c r="AO88" i="4"/>
  <c r="AS87" i="4"/>
  <c r="AR87" i="4"/>
  <c r="AO87" i="4"/>
  <c r="AS86" i="4"/>
  <c r="AR86" i="4"/>
  <c r="AO86" i="4"/>
  <c r="AS85" i="4"/>
  <c r="AR85" i="4"/>
  <c r="AO85" i="4"/>
  <c r="AS84" i="4"/>
  <c r="AR84" i="4"/>
  <c r="AO84" i="4"/>
  <c r="AS83" i="4"/>
  <c r="AR83" i="4"/>
  <c r="AO83" i="4"/>
  <c r="AR82" i="4"/>
  <c r="AS80" i="4"/>
  <c r="AR80" i="4"/>
  <c r="AO80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70" i="4"/>
  <c r="AR70" i="4"/>
  <c r="AO70" i="4"/>
  <c r="AS69" i="4"/>
  <c r="AR69" i="4"/>
  <c r="AO69" i="4"/>
  <c r="AR68" i="4"/>
  <c r="AS67" i="4"/>
  <c r="AR67" i="4"/>
  <c r="AO67" i="4"/>
  <c r="AS66" i="4"/>
  <c r="AR66" i="4"/>
  <c r="AO66" i="4"/>
  <c r="AS65" i="4"/>
  <c r="AR65" i="4"/>
  <c r="AO65" i="4"/>
  <c r="AS64" i="4"/>
  <c r="AR64" i="4"/>
  <c r="AO64" i="4"/>
  <c r="AS62" i="4"/>
  <c r="AR62" i="4"/>
  <c r="AO62" i="4"/>
  <c r="AS61" i="4"/>
  <c r="AR61" i="4"/>
  <c r="AO61" i="4"/>
  <c r="AS58" i="4"/>
  <c r="AR58" i="4"/>
  <c r="AO58" i="4"/>
  <c r="AR57" i="4"/>
  <c r="AS54" i="4"/>
  <c r="AR54" i="4"/>
  <c r="AO54" i="4"/>
  <c r="AR53" i="4"/>
  <c r="AS50" i="4"/>
  <c r="AR50" i="4"/>
  <c r="AO50" i="4"/>
  <c r="AS49" i="4"/>
  <c r="AR49" i="4"/>
  <c r="AO49" i="4"/>
  <c r="AO48" i="4"/>
  <c r="AS47" i="4"/>
  <c r="AR47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4" i="4"/>
  <c r="AR34" i="4"/>
  <c r="AO34" i="4"/>
  <c r="AS33" i="4"/>
  <c r="AR33" i="4"/>
  <c r="AO33" i="4"/>
  <c r="AS32" i="4"/>
  <c r="AR32" i="4"/>
  <c r="AO32" i="4"/>
  <c r="AR27" i="4"/>
  <c r="AO27" i="4"/>
  <c r="AS26" i="4"/>
  <c r="AR26" i="4"/>
  <c r="AO26" i="4"/>
  <c r="AR25" i="4"/>
  <c r="AO25" i="4"/>
  <c r="J30" i="4"/>
  <c r="J23" i="4" s="1"/>
  <c r="J31" i="4"/>
  <c r="J32" i="4"/>
  <c r="J33" i="4"/>
  <c r="J34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24" i="4" s="1"/>
  <c r="J52" i="4"/>
  <c r="J53" i="4"/>
  <c r="J54" i="4"/>
  <c r="J55" i="4"/>
  <c r="J56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BF51" i="4" l="1"/>
  <c r="BF24" i="4" s="1"/>
  <c r="D51" i="4"/>
  <c r="D24" i="4" s="1"/>
  <c r="AV30" i="4"/>
  <c r="BY30" i="4" s="1"/>
  <c r="BJ52" i="4"/>
  <c r="BJ51" i="4" s="1"/>
  <c r="BJ24" i="4" s="1"/>
  <c r="BY53" i="4"/>
  <c r="BY31" i="4"/>
  <c r="AV59" i="4"/>
  <c r="BY59" i="4" s="1"/>
  <c r="BY60" i="4"/>
  <c r="BJ23" i="4"/>
  <c r="J22" i="4"/>
  <c r="J29" i="4" s="1"/>
  <c r="AY30" i="4"/>
  <c r="AY23" i="4" s="1"/>
  <c r="AO31" i="4"/>
  <c r="AS31" i="4"/>
  <c r="AO30" i="4"/>
  <c r="AZ30" i="4"/>
  <c r="AZ23" i="4" s="1"/>
  <c r="AS23" i="4" s="1"/>
  <c r="AS30" i="4"/>
  <c r="AS48" i="4"/>
  <c r="BC52" i="4"/>
  <c r="BC51" i="4" s="1"/>
  <c r="BC24" i="4" s="1"/>
  <c r="BC22" i="4" s="1"/>
  <c r="BC29" i="4" s="1"/>
  <c r="AZ52" i="4"/>
  <c r="AZ51" i="4" s="1"/>
  <c r="AR56" i="4"/>
  <c r="AY52" i="4"/>
  <c r="D29" i="4"/>
  <c r="D23" i="4"/>
  <c r="D22" i="4" s="1"/>
  <c r="BQ24" i="4"/>
  <c r="BQ22" i="4" s="1"/>
  <c r="BQ29" i="4" s="1"/>
  <c r="BU24" i="4"/>
  <c r="BU22" i="4" s="1"/>
  <c r="BU29" i="4" s="1"/>
  <c r="BT23" i="4"/>
  <c r="BT22" i="4" s="1"/>
  <c r="BT29" i="4" s="1"/>
  <c r="BN24" i="4"/>
  <c r="BN22" i="4" s="1"/>
  <c r="BN29" i="4" s="1"/>
  <c r="AO82" i="4"/>
  <c r="AR59" i="4"/>
  <c r="AS25" i="4"/>
  <c r="AS27" i="4"/>
  <c r="BM23" i="4"/>
  <c r="BM22" i="4" s="1"/>
  <c r="BM29" i="4" s="1"/>
  <c r="AO59" i="4"/>
  <c r="AO63" i="4"/>
  <c r="AO68" i="4"/>
  <c r="AS68" i="4"/>
  <c r="BF23" i="4"/>
  <c r="BF22" i="4" s="1"/>
  <c r="BF29" i="4" s="1"/>
  <c r="AO28" i="4"/>
  <c r="AO81" i="4"/>
  <c r="AO53" i="4"/>
  <c r="AS56" i="4"/>
  <c r="AO60" i="4"/>
  <c r="AR55" i="4"/>
  <c r="AR63" i="4"/>
  <c r="AS55" i="4"/>
  <c r="AS63" i="4"/>
  <c r="AS59" i="4"/>
  <c r="AO55" i="4"/>
  <c r="AV52" i="4"/>
  <c r="AO56" i="4"/>
  <c r="AS52" i="4"/>
  <c r="AZ28" i="4"/>
  <c r="AS28" i="4" s="1"/>
  <c r="AS81" i="4"/>
  <c r="AS53" i="4"/>
  <c r="AS60" i="4"/>
  <c r="AS82" i="4"/>
  <c r="AR52" i="4"/>
  <c r="AY51" i="4"/>
  <c r="AY28" i="4"/>
  <c r="AR28" i="4" s="1"/>
  <c r="AR81" i="4"/>
  <c r="AV23" i="4"/>
  <c r="BJ22" i="4" l="1"/>
  <c r="BJ29" i="4" s="1"/>
  <c r="AV51" i="4"/>
  <c r="AV24" i="4" s="1"/>
  <c r="AO24" i="4" s="1"/>
  <c r="AR30" i="4"/>
  <c r="BY23" i="4"/>
  <c r="AO52" i="4"/>
  <c r="AR23" i="4"/>
  <c r="AZ24" i="4"/>
  <c r="AS51" i="4"/>
  <c r="AY24" i="4"/>
  <c r="AR51" i="4"/>
  <c r="AO23" i="4"/>
  <c r="AV22" i="4"/>
  <c r="AO51" i="4" l="1"/>
  <c r="AO22" i="4"/>
  <c r="AO29" i="4" s="1"/>
  <c r="AV29" i="4"/>
  <c r="CC22" i="4"/>
  <c r="AS24" i="4"/>
  <c r="AZ22" i="4"/>
  <c r="AR24" i="4"/>
  <c r="AY22" i="4"/>
  <c r="I30" i="4"/>
  <c r="I23" i="4" s="1"/>
  <c r="I31" i="4"/>
  <c r="I32" i="4"/>
  <c r="I33" i="4"/>
  <c r="I34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F31" i="4"/>
  <c r="F32" i="4"/>
  <c r="F33" i="4"/>
  <c r="F34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4" i="4"/>
  <c r="F57" i="4"/>
  <c r="F58" i="4"/>
  <c r="F61" i="4"/>
  <c r="F62" i="4"/>
  <c r="F64" i="4"/>
  <c r="F65" i="4"/>
  <c r="F66" i="4"/>
  <c r="F67" i="4"/>
  <c r="F69" i="4"/>
  <c r="F70" i="4"/>
  <c r="F71" i="4"/>
  <c r="F72" i="4"/>
  <c r="F73" i="4"/>
  <c r="F74" i="4"/>
  <c r="F75" i="4"/>
  <c r="F76" i="4"/>
  <c r="F77" i="4"/>
  <c r="F78" i="4"/>
  <c r="F79" i="4"/>
  <c r="F80" i="4"/>
  <c r="F83" i="4"/>
  <c r="F84" i="4"/>
  <c r="F85" i="4"/>
  <c r="F86" i="4"/>
  <c r="F87" i="4"/>
  <c r="F88" i="4"/>
  <c r="AO21" i="4" l="1"/>
  <c r="AS22" i="4"/>
  <c r="AS29" i="4" s="1"/>
  <c r="AZ29" i="4"/>
  <c r="AR22" i="4"/>
  <c r="AR29" i="4" s="1"/>
  <c r="AY29" i="4"/>
  <c r="I22" i="4"/>
  <c r="I29" i="4" s="1"/>
  <c r="AH81" i="4"/>
  <c r="AH28" i="4" s="1"/>
  <c r="AA82" i="4"/>
  <c r="AA81" i="4" s="1"/>
  <c r="AA28" i="4" s="1"/>
  <c r="T82" i="4"/>
  <c r="M82" i="4"/>
  <c r="M81" i="4"/>
  <c r="M68" i="4"/>
  <c r="F68" i="4" s="1"/>
  <c r="AH60" i="4"/>
  <c r="AA60" i="4"/>
  <c r="T60" i="4"/>
  <c r="M60" i="4"/>
  <c r="AH59" i="4"/>
  <c r="AA59" i="4"/>
  <c r="T59" i="4"/>
  <c r="M59" i="4"/>
  <c r="AH56" i="4"/>
  <c r="AH55" i="4" s="1"/>
  <c r="AA56" i="4"/>
  <c r="T56" i="4"/>
  <c r="T55" i="4" s="1"/>
  <c r="T52" i="4" s="1"/>
  <c r="T51" i="4" s="1"/>
  <c r="M56" i="4"/>
  <c r="AA55" i="4"/>
  <c r="AA52" i="4" s="1"/>
  <c r="AA51" i="4" s="1"/>
  <c r="M55" i="4"/>
  <c r="AH53" i="4"/>
  <c r="AA53" i="4"/>
  <c r="T53" i="4"/>
  <c r="M53" i="4"/>
  <c r="M30" i="4"/>
  <c r="F30" i="4" s="1"/>
  <c r="AH27" i="4"/>
  <c r="AA27" i="4"/>
  <c r="T27" i="4"/>
  <c r="M27" i="4"/>
  <c r="F27" i="4" s="1"/>
  <c r="AH26" i="4"/>
  <c r="AA26" i="4"/>
  <c r="T26" i="4"/>
  <c r="M26" i="4"/>
  <c r="F26" i="4" s="1"/>
  <c r="AH25" i="4"/>
  <c r="AA25" i="4"/>
  <c r="T25" i="4"/>
  <c r="M25" i="4"/>
  <c r="F25" i="4" s="1"/>
  <c r="AH23" i="4"/>
  <c r="AA23" i="4"/>
  <c r="T23" i="4"/>
  <c r="M23" i="4"/>
  <c r="F23" i="4" s="1"/>
  <c r="BY56" i="4" l="1"/>
  <c r="M52" i="4"/>
  <c r="BY52" i="4" s="1"/>
  <c r="BY55" i="4"/>
  <c r="F55" i="4"/>
  <c r="AH52" i="4"/>
  <c r="AH51" i="4" s="1"/>
  <c r="T81" i="4"/>
  <c r="T24" i="4"/>
  <c r="F56" i="4"/>
  <c r="F59" i="4"/>
  <c r="F60" i="4"/>
  <c r="M63" i="4"/>
  <c r="BY63" i="4" s="1"/>
  <c r="M28" i="4"/>
  <c r="F82" i="4"/>
  <c r="AA24" i="4"/>
  <c r="AA22" i="4" s="1"/>
  <c r="BX20" i="4"/>
  <c r="BY20" i="4" s="1"/>
  <c r="BZ20" i="4" s="1"/>
  <c r="CA20" i="4" s="1"/>
  <c r="AA21" i="4" l="1"/>
  <c r="AA29" i="4"/>
  <c r="F52" i="4"/>
  <c r="AH24" i="4"/>
  <c r="AH22" i="4" s="1"/>
  <c r="T22" i="4"/>
  <c r="T28" i="4"/>
  <c r="F81" i="4"/>
  <c r="F63" i="4"/>
  <c r="M51" i="4"/>
  <c r="BY51" i="4" s="1"/>
  <c r="F28" i="4"/>
  <c r="AH21" i="4" l="1"/>
  <c r="AH29" i="4"/>
  <c r="T21" i="4"/>
  <c r="T29" i="4"/>
  <c r="F51" i="4"/>
  <c r="M24" i="4"/>
  <c r="BY24" i="4" s="1"/>
  <c r="M22" i="4" l="1"/>
  <c r="M29" i="4" s="1"/>
  <c r="BY29" i="4" s="1"/>
  <c r="F24" i="4"/>
  <c r="BY22" i="4" l="1"/>
  <c r="M21" i="4"/>
  <c r="F21" i="4" s="1"/>
  <c r="F22" i="4"/>
  <c r="F29" i="4" s="1"/>
  <c r="E21" i="4" l="1"/>
  <c r="CB22" i="4"/>
</calcChain>
</file>

<file path=xl/sharedStrings.xml><?xml version="1.0" encoding="utf-8"?>
<sst xmlns="http://schemas.openxmlformats.org/spreadsheetml/2006/main" count="2812" uniqueCount="228">
  <si>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</si>
  <si>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</si>
  <si>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</si>
  <si>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</si>
  <si>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программы: </t>
    </r>
    <r>
      <rPr>
        <b/>
        <sz val="16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</si>
  <si>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                полное наименование субъекта электроэнергетики</t>
  </si>
  <si>
    <t>Год раскрытия информации: 2018 год</t>
  </si>
  <si>
    <t xml:space="preserve"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</si>
  <si>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</si>
  <si>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</si>
  <si>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</si>
  <si>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</si>
  <si>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</si>
  <si>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</si>
  <si>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</si>
  <si>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</si>
  <si>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</si>
  <si>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</si>
  <si>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</si>
  <si>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</si>
  <si>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</si>
  <si>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</si>
  <si>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</si>
  <si>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</si>
  <si>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</si>
  <si>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</si>
  <si>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</si>
  <si>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</si>
  <si>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</si>
  <si>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</si>
  <si>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</si>
  <si>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</si>
  <si>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</si>
  <si>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</si>
  <si>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</si>
  <si>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</si>
  <si>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</si>
  <si>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</si>
  <si>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</si>
  <si>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</si>
  <si>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</si>
  <si>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</si>
  <si>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</si>
  <si>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</si>
  <si>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</si>
  <si>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</si>
  <si>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</si>
  <si>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</si>
  <si>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</si>
  <si>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</si>
  <si>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</si>
  <si>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</si>
  <si>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</si>
  <si>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</si>
  <si>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</si>
  <si>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</si>
  <si>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</si>
  <si>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</si>
  <si>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</si>
  <si>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</si>
  <si>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</si>
  <si>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</si>
  <si>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</si>
  <si>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</si>
  <si>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</si>
  <si>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</si>
  <si>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</si>
  <si>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</si>
  <si>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</si>
  <si>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</si>
  <si>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</si>
  <si>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</si>
  <si>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</si>
  <si>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</si>
  <si>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</si>
  <si>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</si>
  <si>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</si>
  <si>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</si>
  <si>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</si>
  <si>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</si>
  <si>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</si>
  <si>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</si>
  <si>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</si>
  <si>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</si>
  <si>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</si>
  <si>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</si>
  <si>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</si>
  <si>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</si>
  <si>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</si>
  <si>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</si>
  <si>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</si>
  <si>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</si>
  <si>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</si>
  <si>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</si>
  <si>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</si>
  <si>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</si>
  <si>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</si>
  <si>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</si>
  <si>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</si>
  <si>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</si>
  <si>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</si>
  <si>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</si>
  <si>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</si>
  <si>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</si>
  <si>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</si>
  <si>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</si>
  <si>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</si>
  <si>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</si>
  <si>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</si>
  <si>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</si>
  <si>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</si>
  <si>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</si>
  <si>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</si>
  <si>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</si>
  <si>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</si>
  <si>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</si>
  <si>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</si>
  <si>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</si>
  <si>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</si>
  <si>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</si>
  <si>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</si>
  <si>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</si>
  <si>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</si>
  <si>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</si>
  <si>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</si>
  <si>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</si>
  <si>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</si>
  <si>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</si>
  <si>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</si>
  <si>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</si>
  <si>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</si>
  <si>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</si>
  <si>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</si>
  <si>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</si>
  <si>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</si>
  <si>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</si>
  <si>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</si>
  <si>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</si>
  <si>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</si>
  <si>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</si>
  <si>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</si>
  <si>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</si>
  <si>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</si>
  <si>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</si>
  <si>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</si>
  <si>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</si>
  <si>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</si>
  <si>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</si>
  <si>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</si>
  <si>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</si>
  <si>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</si>
  <si>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</si>
  <si>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</si>
  <si>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</si>
  <si>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</si>
  <si>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</si>
  <si>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</si>
  <si>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</si>
  <si>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</si>
  <si>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</si>
  <si>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</si>
  <si>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</si>
  <si>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</si>
  <si>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</si>
  <si>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</si>
  <si>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</si>
  <si>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</si>
  <si>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</si>
  <si>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</si>
  <si>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</si>
  <si>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</si>
  <si>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</si>
  <si>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</si>
  <si>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</si>
  <si>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</si>
  <si>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</si>
  <si>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</si>
  <si>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</si>
  <si>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</si>
  <si>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</si>
  <si>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</si>
  <si>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</si>
  <si>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</si>
  <si>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</si>
  <si>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</si>
  <si>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</si>
  <si>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</si>
  <si>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</si>
  <si>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</si>
  <si>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</si>
  <si>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</si>
  <si>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</si>
  <si>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</si>
  <si>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</si>
  <si>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</si>
  <si>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</si>
  <si>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</si>
  <si>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</si>
  <si>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</si>
  <si>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</si>
  <si>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</si>
  <si>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</si>
  <si>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</si>
  <si>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</si>
  <si>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</si>
  <si>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</si>
  <si>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</si>
  <si>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</si>
  <si>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</si>
  <si>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</si>
  <si>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</si>
  <si>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</si>
  <si>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</si>
  <si>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</si>
  <si>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</si>
  <si>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</si>
  <si>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за 9 месяцев  2018 года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</si>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</sst>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  <numFmt numFmtId="168" formatCode="0.000"/>
    <numFmt numFmtId="169" formatCode="#,##0.000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5" applyNumberFormat="0" applyAlignment="0" applyProtection="0"/>
    <xf numFmtId="0" fontId="16" fillId="21" borderId="16" applyNumberFormat="0" applyAlignment="0" applyProtection="0"/>
    <xf numFmtId="0" fontId="17" fillId="21" borderId="15" applyNumberFormat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22" borderId="21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2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2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6" fillId="0" borderId="0"/>
  </cellStyleXfs>
  <cellXfs count="256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10" fillId="2" borderId="0" xfId="4" applyFont="1" applyFill="1" applyBorder="1"/>
    <xf numFmtId="14" fontId="11" fillId="2" borderId="3" xfId="5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4" fillId="25" borderId="3" xfId="0" applyNumberFormat="1" applyFont="1" applyFill="1" applyBorder="1" applyAlignment="1">
      <alignment horizontal="center" vertical="center" wrapText="1"/>
    </xf>
    <xf numFmtId="49" fontId="33" fillId="26" borderId="3" xfId="2" applyNumberFormat="1" applyFont="1" applyFill="1" applyBorder="1" applyAlignment="1">
      <alignment horizontal="center" vertical="center"/>
    </xf>
    <xf numFmtId="49" fontId="34" fillId="26" borderId="3" xfId="0" applyNumberFormat="1" applyFont="1" applyFill="1" applyBorder="1" applyAlignment="1">
      <alignment horizontal="left" vertical="center" wrapText="1"/>
    </xf>
    <xf numFmtId="4" fontId="34" fillId="26" borderId="3" xfId="0" applyNumberFormat="1" applyFont="1" applyFill="1" applyBorder="1" applyAlignment="1">
      <alignment horizontal="center" vertical="center" wrapText="1"/>
    </xf>
    <xf numFmtId="49" fontId="33" fillId="27" borderId="3" xfId="2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7" borderId="3" xfId="3" applyNumberFormat="1" applyFont="1" applyFill="1" applyBorder="1" applyAlignment="1">
      <alignment horizontal="center" vertical="center"/>
    </xf>
    <xf numFmtId="49" fontId="33" fillId="28" borderId="3" xfId="2" applyNumberFormat="1" applyFont="1" applyFill="1" applyBorder="1" applyAlignment="1">
      <alignment horizontal="center" vertical="center"/>
    </xf>
    <xf numFmtId="49" fontId="34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4" fillId="28" borderId="3" xfId="3" applyNumberFormat="1" applyFont="1" applyFill="1" applyBorder="1" applyAlignment="1">
      <alignment horizontal="center" vertical="center"/>
    </xf>
    <xf numFmtId="49" fontId="33" fillId="25" borderId="3" xfId="2" applyNumberFormat="1" applyFont="1" applyFill="1" applyBorder="1" applyAlignment="1">
      <alignment horizontal="center" vertical="center"/>
    </xf>
    <xf numFmtId="49" fontId="34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4" fillId="25" borderId="3" xfId="3" applyNumberFormat="1" applyFont="1" applyFill="1" applyBorder="1" applyAlignment="1">
      <alignment horizontal="center" vertical="center"/>
    </xf>
    <xf numFmtId="49" fontId="36" fillId="29" borderId="3" xfId="2" applyNumberFormat="1" applyFont="1" applyFill="1" applyBorder="1" applyAlignment="1">
      <alignment horizontal="center" vertical="center"/>
    </xf>
    <xf numFmtId="49" fontId="35" fillId="29" borderId="3" xfId="0" applyNumberFormat="1" applyFont="1" applyFill="1" applyBorder="1" applyAlignment="1">
      <alignment horizontal="left" vertical="center" wrapText="1"/>
    </xf>
    <xf numFmtId="0" fontId="36" fillId="29" borderId="3" xfId="2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7" fillId="29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9" fontId="33" fillId="30" borderId="3" xfId="2" applyNumberFormat="1" applyFont="1" applyFill="1" applyBorder="1" applyAlignment="1">
      <alignment horizontal="center" vertical="center"/>
    </xf>
    <xf numFmtId="0" fontId="34" fillId="30" borderId="3" xfId="0" applyNumberFormat="1" applyFont="1" applyFill="1" applyBorder="1" applyAlignment="1">
      <alignment horizontal="left" vertical="center" wrapText="1"/>
    </xf>
    <xf numFmtId="0" fontId="33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9" fontId="36" fillId="2" borderId="3" xfId="2" applyNumberFormat="1" applyFont="1" applyFill="1" applyBorder="1" applyAlignment="1">
      <alignment horizontal="center" vertical="center"/>
    </xf>
    <xf numFmtId="0" fontId="35" fillId="0" borderId="3" xfId="580" applyFont="1" applyFill="1" applyBorder="1" applyAlignment="1">
      <alignment horizontal="left" vertical="center" wrapText="1"/>
    </xf>
    <xf numFmtId="0" fontId="36" fillId="2" borderId="3" xfId="2" applyNumberFormat="1" applyFont="1" applyFill="1" applyBorder="1" applyAlignment="1">
      <alignment horizontal="center" vertical="center"/>
    </xf>
    <xf numFmtId="4" fontId="37" fillId="25" borderId="3" xfId="3" applyNumberFormat="1" applyFont="1" applyFill="1" applyBorder="1" applyAlignment="1">
      <alignment horizontal="center" vertical="center"/>
    </xf>
    <xf numFmtId="49" fontId="33" fillId="31" borderId="3" xfId="2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4" fontId="3" fillId="31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9" fontId="36" fillId="0" borderId="3" xfId="2" applyNumberFormat="1" applyFont="1" applyFill="1" applyBorder="1" applyAlignment="1">
      <alignment horizontal="center" vertical="center"/>
    </xf>
    <xf numFmtId="0" fontId="36" fillId="0" borderId="3" xfId="2" applyNumberFormat="1" applyFont="1" applyFill="1" applyBorder="1" applyAlignment="1">
      <alignment horizontal="center" vertical="center"/>
    </xf>
    <xf numFmtId="4" fontId="37" fillId="31" borderId="3" xfId="3" applyNumberFormat="1" applyFont="1" applyFill="1" applyBorder="1" applyAlignment="1">
      <alignment horizontal="center" vertical="center"/>
    </xf>
    <xf numFmtId="49" fontId="34" fillId="30" borderId="3" xfId="0" applyNumberFormat="1" applyFont="1" applyFill="1" applyBorder="1" applyAlignment="1">
      <alignment horizontal="left" vertical="center" wrapText="1"/>
    </xf>
    <xf numFmtId="4" fontId="37" fillId="30" borderId="3" xfId="3" applyNumberFormat="1" applyFont="1" applyFill="1" applyBorder="1" applyAlignment="1">
      <alignment horizontal="center" vertical="center"/>
    </xf>
    <xf numFmtId="0" fontId="34" fillId="0" borderId="3" xfId="0" applyNumberFormat="1" applyFont="1" applyFill="1" applyBorder="1" applyAlignment="1">
      <alignment horizontal="left" vertical="center" wrapText="1"/>
    </xf>
    <xf numFmtId="0" fontId="33" fillId="0" borderId="3" xfId="2" applyNumberFormat="1" applyFont="1" applyFill="1" applyBorder="1" applyAlignment="1">
      <alignment horizontal="center" vertical="center"/>
    </xf>
    <xf numFmtId="4" fontId="37" fillId="27" borderId="3" xfId="3" applyNumberFormat="1" applyFont="1" applyFill="1" applyBorder="1" applyAlignment="1">
      <alignment horizontal="center" vertical="center"/>
    </xf>
    <xf numFmtId="0" fontId="33" fillId="27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5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0" fontId="11" fillId="32" borderId="3" xfId="5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4" fontId="37" fillId="28" borderId="3" xfId="3" applyNumberFormat="1" applyFont="1" applyFill="1" applyBorder="1" applyAlignment="1">
      <alignment horizontal="center" vertical="center"/>
    </xf>
    <xf numFmtId="0" fontId="3" fillId="28" borderId="0" xfId="1" applyFont="1" applyFill="1"/>
    <xf numFmtId="4" fontId="35" fillId="28" borderId="3" xfId="3" applyNumberFormat="1" applyFont="1" applyFill="1" applyBorder="1" applyAlignment="1">
      <alignment horizontal="center" vertical="center"/>
    </xf>
    <xf numFmtId="4" fontId="37" fillId="32" borderId="3" xfId="3" applyNumberFormat="1" applyFont="1" applyFill="1" applyBorder="1" applyAlignment="1">
      <alignment horizontal="center" vertical="center"/>
    </xf>
    <xf numFmtId="4" fontId="34" fillId="32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4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0" fontId="3" fillId="31" borderId="3" xfId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3" fillId="31" borderId="0" xfId="1" applyFont="1" applyFill="1"/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4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11" fillId="2" borderId="3" xfId="5" applyFont="1" applyFill="1" applyBorder="1" applyAlignment="1">
      <alignment horizontal="center" vertical="center"/>
    </xf>
    <xf numFmtId="166" fontId="34" fillId="32" borderId="3" xfId="0" applyNumberFormat="1" applyFont="1" applyFill="1" applyBorder="1" applyAlignment="1">
      <alignment horizontal="center" vertical="center" wrapText="1"/>
    </xf>
    <xf numFmtId="167" fontId="3" fillId="2" borderId="3" xfId="1" applyNumberFormat="1" applyFont="1" applyFill="1" applyBorder="1" applyAlignment="1">
      <alignment horizontal="center" vertical="center"/>
    </xf>
    <xf numFmtId="167" fontId="3" fillId="26" borderId="3" xfId="1" applyNumberFormat="1" applyFont="1" applyFill="1" applyBorder="1" applyAlignment="1">
      <alignment horizontal="center" vertical="center"/>
    </xf>
    <xf numFmtId="167" fontId="3" fillId="27" borderId="3" xfId="1" applyNumberFormat="1" applyFont="1" applyFill="1" applyBorder="1" applyAlignment="1">
      <alignment horizontal="center" vertical="center"/>
    </xf>
    <xf numFmtId="167" fontId="3" fillId="28" borderId="3" xfId="1" applyNumberFormat="1" applyFont="1" applyFill="1" applyBorder="1" applyAlignment="1">
      <alignment horizontal="center" vertical="center"/>
    </xf>
    <xf numFmtId="167" fontId="3" fillId="25" borderId="3" xfId="1" applyNumberFormat="1" applyFont="1" applyFill="1" applyBorder="1" applyAlignment="1">
      <alignment horizontal="center" vertical="center"/>
    </xf>
    <xf numFmtId="167" fontId="3" fillId="30" borderId="3" xfId="1" applyNumberFormat="1" applyFont="1" applyFill="1" applyBorder="1" applyAlignment="1">
      <alignment horizontal="center" vertical="center"/>
    </xf>
    <xf numFmtId="167" fontId="3" fillId="31" borderId="3" xfId="1" applyNumberFormat="1" applyFont="1" applyFill="1" applyBorder="1" applyAlignment="1">
      <alignment horizontal="center" vertical="center"/>
    </xf>
    <xf numFmtId="168" fontId="11" fillId="2" borderId="3" xfId="5" applyNumberFormat="1" applyFont="1" applyFill="1" applyBorder="1" applyAlignment="1">
      <alignment horizontal="center" vertical="center"/>
    </xf>
    <xf numFmtId="2" fontId="11" fillId="2" borderId="3" xfId="5" applyNumberFormat="1" applyFont="1" applyFill="1" applyBorder="1" applyAlignment="1">
      <alignment horizontal="center" vertical="center"/>
    </xf>
    <xf numFmtId="4" fontId="34" fillId="2" borderId="3" xfId="0" applyNumberFormat="1" applyFont="1" applyFill="1" applyBorder="1" applyAlignment="1">
      <alignment horizontal="center" vertical="center" wrapText="1"/>
    </xf>
    <xf numFmtId="4" fontId="3" fillId="2" borderId="3" xfId="3" applyNumberFormat="1" applyFont="1" applyFill="1" applyBorder="1" applyAlignment="1">
      <alignment horizontal="center" vertical="center"/>
    </xf>
    <xf numFmtId="4" fontId="37" fillId="2" borderId="3" xfId="3" applyNumberFormat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0" fontId="11" fillId="2" borderId="4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/>
    </xf>
    <xf numFmtId="4" fontId="3" fillId="0" borderId="4" xfId="3" applyNumberFormat="1" applyFont="1" applyBorder="1" applyAlignment="1">
      <alignment horizontal="center" vertical="center"/>
    </xf>
    <xf numFmtId="4" fontId="34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29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5" fillId="28" borderId="4" xfId="3" applyNumberFormat="1" applyFont="1" applyFill="1" applyBorder="1" applyAlignment="1">
      <alignment horizontal="center" vertical="center"/>
    </xf>
    <xf numFmtId="4" fontId="3" fillId="31" borderId="4" xfId="3" applyNumberFormat="1" applyFont="1" applyFill="1" applyBorder="1" applyAlignment="1">
      <alignment horizontal="center" vertical="center"/>
    </xf>
    <xf numFmtId="4" fontId="35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" fontId="34" fillId="26" borderId="6" xfId="0" applyNumberFormat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0" fontId="3" fillId="31" borderId="6" xfId="1" applyFont="1" applyFill="1" applyBorder="1" applyAlignment="1">
      <alignment horizontal="center" vertical="center"/>
    </xf>
    <xf numFmtId="0" fontId="11" fillId="2" borderId="24" xfId="5" applyFont="1" applyFill="1" applyBorder="1" applyAlignment="1">
      <alignment horizontal="center" vertical="center"/>
    </xf>
    <xf numFmtId="0" fontId="11" fillId="2" borderId="25" xfId="5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4" fontId="3" fillId="0" borderId="25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0" fontId="3" fillId="2" borderId="25" xfId="1" applyFont="1" applyFill="1" applyBorder="1" applyAlignment="1">
      <alignment horizontal="center" vertical="center"/>
    </xf>
    <xf numFmtId="4" fontId="34" fillId="26" borderId="24" xfId="0" applyNumberFormat="1" applyFont="1" applyFill="1" applyBorder="1" applyAlignment="1">
      <alignment horizontal="center" vertical="center" wrapText="1"/>
    </xf>
    <xf numFmtId="4" fontId="34" fillId="26" borderId="25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7" borderId="25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8" borderId="25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25" borderId="25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30" borderId="25" xfId="1" applyFont="1" applyFill="1" applyBorder="1" applyAlignment="1">
      <alignment horizontal="center" vertical="center"/>
    </xf>
    <xf numFmtId="0" fontId="3" fillId="31" borderId="24" xfId="1" applyFont="1" applyFill="1" applyBorder="1" applyAlignment="1">
      <alignment horizontal="center" vertical="center"/>
    </xf>
    <xf numFmtId="0" fontId="3" fillId="31" borderId="25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4" fontId="34" fillId="32" borderId="27" xfId="0" applyNumberFormat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7" borderId="4" xfId="1" applyFont="1" applyFill="1" applyBorder="1" applyAlignment="1">
      <alignment horizontal="center" vertical="center"/>
    </xf>
    <xf numFmtId="0" fontId="3" fillId="28" borderId="4" xfId="1" applyFont="1" applyFill="1" applyBorder="1" applyAlignment="1">
      <alignment horizontal="center" vertical="center"/>
    </xf>
    <xf numFmtId="0" fontId="3" fillId="25" borderId="4" xfId="1" applyFont="1" applyFill="1" applyBorder="1" applyAlignment="1">
      <alignment horizontal="center" vertical="center"/>
    </xf>
    <xf numFmtId="0" fontId="3" fillId="30" borderId="4" xfId="1" applyFont="1" applyFill="1" applyBorder="1" applyAlignment="1">
      <alignment horizontal="center" vertical="center"/>
    </xf>
    <xf numFmtId="0" fontId="3" fillId="31" borderId="4" xfId="1" applyFont="1" applyFill="1" applyBorder="1" applyAlignment="1">
      <alignment horizontal="center" vertical="center"/>
    </xf>
    <xf numFmtId="4" fontId="34" fillId="32" borderId="27" xfId="3" applyNumberFormat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8" fillId="2" borderId="0" xfId="1" applyFont="1" applyFill="1"/>
    <xf numFmtId="0" fontId="39" fillId="2" borderId="3" xfId="5" applyFont="1" applyFill="1" applyBorder="1" applyAlignment="1">
      <alignment horizontal="center" vertical="center"/>
    </xf>
    <xf numFmtId="16" fontId="39" fillId="2" borderId="3" xfId="5" applyNumberFormat="1" applyFont="1" applyFill="1" applyBorder="1" applyAlignment="1">
      <alignment horizontal="center" vertical="center"/>
    </xf>
    <xf numFmtId="0" fontId="39" fillId="2" borderId="4" xfId="5" applyFont="1" applyFill="1" applyBorder="1" applyAlignment="1">
      <alignment horizontal="center" vertical="center"/>
    </xf>
    <xf numFmtId="0" fontId="39" fillId="2" borderId="24" xfId="5" applyFont="1" applyFill="1" applyBorder="1" applyAlignment="1">
      <alignment horizontal="center" vertical="center"/>
    </xf>
    <xf numFmtId="0" fontId="39" fillId="32" borderId="3" xfId="5" applyFont="1" applyFill="1" applyBorder="1" applyAlignment="1">
      <alignment horizontal="center" vertical="center"/>
    </xf>
    <xf numFmtId="0" fontId="39" fillId="2" borderId="25" xfId="5" applyFont="1" applyFill="1" applyBorder="1" applyAlignment="1">
      <alignment horizontal="center" vertical="center"/>
    </xf>
    <xf numFmtId="0" fontId="39" fillId="2" borderId="6" xfId="5" applyFont="1" applyFill="1" applyBorder="1" applyAlignment="1">
      <alignment horizontal="center" vertical="center"/>
    </xf>
    <xf numFmtId="14" fontId="39" fillId="2" borderId="3" xfId="5" applyNumberFormat="1" applyFont="1" applyFill="1" applyBorder="1" applyAlignment="1">
      <alignment horizontal="center" vertical="center"/>
    </xf>
    <xf numFmtId="0" fontId="38" fillId="2" borderId="0" xfId="1" applyFont="1" applyFill="1" applyBorder="1"/>
    <xf numFmtId="0" fontId="41" fillId="2" borderId="0" xfId="1" applyFont="1" applyFill="1"/>
    <xf numFmtId="0" fontId="40" fillId="2" borderId="0" xfId="5" applyFont="1" applyFill="1" applyBorder="1" applyAlignment="1">
      <alignment vertical="center"/>
    </xf>
    <xf numFmtId="0" fontId="40" fillId="2" borderId="3" xfId="5" applyFont="1" applyFill="1" applyBorder="1" applyAlignment="1">
      <alignment horizontal="center" vertical="center" wrapText="1"/>
    </xf>
    <xf numFmtId="0" fontId="40" fillId="2" borderId="24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1" fillId="2" borderId="3" xfId="3" applyFont="1" applyFill="1" applyBorder="1" applyAlignment="1">
      <alignment horizontal="center" vertical="center" textRotation="90" wrapText="1"/>
    </xf>
    <xf numFmtId="0" fontId="40" fillId="2" borderId="3" xfId="5" applyFont="1" applyFill="1" applyBorder="1" applyAlignment="1">
      <alignment horizontal="center" vertical="center" textRotation="90" wrapText="1"/>
    </xf>
    <xf numFmtId="0" fontId="40" fillId="2" borderId="4" xfId="5" applyFont="1" applyFill="1" applyBorder="1" applyAlignment="1">
      <alignment horizontal="center" vertical="center" textRotation="90" wrapText="1"/>
    </xf>
    <xf numFmtId="0" fontId="41" fillId="2" borderId="24" xfId="3" applyFont="1" applyFill="1" applyBorder="1" applyAlignment="1">
      <alignment horizontal="center" vertical="center" textRotation="90" wrapText="1"/>
    </xf>
    <xf numFmtId="0" fontId="41" fillId="32" borderId="3" xfId="3" applyFont="1" applyFill="1" applyBorder="1" applyAlignment="1">
      <alignment horizontal="center" vertical="center" textRotation="90" wrapText="1"/>
    </xf>
    <xf numFmtId="0" fontId="40" fillId="32" borderId="3" xfId="5" applyFont="1" applyFill="1" applyBorder="1" applyAlignment="1">
      <alignment horizontal="center" vertical="center" textRotation="90" wrapText="1"/>
    </xf>
    <xf numFmtId="0" fontId="40" fillId="2" borderId="25" xfId="5" applyFont="1" applyFill="1" applyBorder="1" applyAlignment="1">
      <alignment horizontal="center" vertical="center" textRotation="90" wrapText="1"/>
    </xf>
    <xf numFmtId="0" fontId="41" fillId="2" borderId="6" xfId="3" applyFont="1" applyFill="1" applyBorder="1" applyAlignment="1">
      <alignment horizontal="center" vertical="center" textRotation="90" wrapText="1"/>
    </xf>
    <xf numFmtId="0" fontId="41" fillId="2" borderId="9" xfId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 wrapText="1"/>
    </xf>
    <xf numFmtId="49" fontId="35" fillId="0" borderId="3" xfId="0" applyNumberFormat="1" applyFont="1" applyBorder="1" applyAlignment="1">
      <alignment horizontal="center" wrapText="1"/>
    </xf>
    <xf numFmtId="49" fontId="33" fillId="2" borderId="3" xfId="2" applyNumberFormat="1" applyFont="1" applyFill="1" applyBorder="1" applyAlignment="1">
      <alignment horizontal="center" vertical="center"/>
    </xf>
    <xf numFmtId="166" fontId="34" fillId="28" borderId="3" xfId="0" applyNumberFormat="1" applyFont="1" applyFill="1" applyBorder="1" applyAlignment="1">
      <alignment horizontal="center" vertical="center" wrapText="1"/>
    </xf>
    <xf numFmtId="166" fontId="34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41" fillId="2" borderId="2" xfId="1" applyNumberFormat="1" applyFont="1" applyFill="1" applyBorder="1" applyAlignment="1">
      <alignment horizontal="center" vertical="center" wrapText="1"/>
    </xf>
    <xf numFmtId="3" fontId="39" fillId="2" borderId="3" xfId="5" applyNumberFormat="1" applyFont="1" applyFill="1" applyBorder="1" applyAlignment="1">
      <alignment horizontal="center" vertical="center"/>
    </xf>
    <xf numFmtId="3" fontId="11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3" fontId="3" fillId="31" borderId="3" xfId="1" applyNumberFormat="1" applyFont="1" applyFill="1" applyBorder="1" applyAlignment="1">
      <alignment horizontal="center" vertical="center"/>
    </xf>
    <xf numFmtId="166" fontId="37" fillId="32" borderId="3" xfId="3" applyNumberFormat="1" applyFont="1" applyFill="1" applyBorder="1" applyAlignment="1">
      <alignment horizontal="center" vertical="center"/>
    </xf>
    <xf numFmtId="169" fontId="34" fillId="32" borderId="3" xfId="0" applyNumberFormat="1" applyFont="1" applyFill="1" applyBorder="1" applyAlignment="1">
      <alignment horizontal="center" vertical="center" wrapText="1"/>
    </xf>
    <xf numFmtId="166" fontId="34" fillId="28" borderId="3" xfId="3" applyNumberFormat="1" applyFont="1" applyFill="1" applyBorder="1" applyAlignment="1">
      <alignment horizontal="center" vertical="center"/>
    </xf>
    <xf numFmtId="49" fontId="36" fillId="2" borderId="27" xfId="2" applyNumberFormat="1" applyFont="1" applyFill="1" applyBorder="1" applyAlignment="1">
      <alignment horizontal="center" vertical="center"/>
    </xf>
    <xf numFmtId="49" fontId="35" fillId="2" borderId="27" xfId="0" applyNumberFormat="1" applyFont="1" applyFill="1" applyBorder="1" applyAlignment="1">
      <alignment horizontal="left" vertical="center" wrapText="1"/>
    </xf>
    <xf numFmtId="0" fontId="36" fillId="2" borderId="27" xfId="2" applyNumberFormat="1" applyFont="1" applyFill="1" applyBorder="1" applyAlignment="1">
      <alignment horizontal="center" vertical="center"/>
    </xf>
    <xf numFmtId="4" fontId="34" fillId="25" borderId="27" xfId="3" applyNumberFormat="1" applyFont="1" applyFill="1" applyBorder="1" applyAlignment="1">
      <alignment horizontal="center" vertical="center"/>
    </xf>
    <xf numFmtId="4" fontId="34" fillId="25" borderId="27" xfId="0" applyNumberFormat="1" applyFont="1" applyFill="1" applyBorder="1" applyAlignment="1">
      <alignment horizontal="center" vertical="center" wrapText="1"/>
    </xf>
    <xf numFmtId="4" fontId="35" fillId="0" borderId="27" xfId="3" applyNumberFormat="1" applyFont="1" applyBorder="1" applyAlignment="1">
      <alignment horizontal="center" vertical="center"/>
    </xf>
    <xf numFmtId="4" fontId="3" fillId="0" borderId="27" xfId="3" applyNumberFormat="1" applyFont="1" applyBorder="1" applyAlignment="1">
      <alignment horizontal="center" vertical="center"/>
    </xf>
    <xf numFmtId="4" fontId="35" fillId="0" borderId="36" xfId="3" applyNumberFormat="1" applyFont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167" fontId="3" fillId="2" borderId="27" xfId="1" applyNumberFormat="1" applyFont="1" applyFill="1" applyBorder="1" applyAlignment="1">
      <alignment horizontal="center" vertical="center"/>
    </xf>
    <xf numFmtId="3" fontId="3" fillId="2" borderId="27" xfId="1" applyNumberFormat="1" applyFont="1" applyFill="1" applyBorder="1" applyAlignment="1">
      <alignment horizontal="center" vertical="center"/>
    </xf>
    <xf numFmtId="0" fontId="41" fillId="2" borderId="7" xfId="1" applyFont="1" applyFill="1" applyBorder="1" applyAlignment="1">
      <alignment horizontal="center" vertical="center" wrapText="1"/>
    </xf>
    <xf numFmtId="0" fontId="41" fillId="2" borderId="8" xfId="1" applyFont="1" applyFill="1" applyBorder="1" applyAlignment="1">
      <alignment horizontal="center" vertical="center" wrapText="1"/>
    </xf>
    <xf numFmtId="0" fontId="41" fillId="2" borderId="9" xfId="1" applyFont="1" applyFill="1" applyBorder="1" applyAlignment="1">
      <alignment horizontal="center" vertical="center" wrapText="1"/>
    </xf>
    <xf numFmtId="0" fontId="41" fillId="2" borderId="11" xfId="1" applyFont="1" applyFill="1" applyBorder="1" applyAlignment="1">
      <alignment horizontal="center" vertical="center" wrapText="1"/>
    </xf>
    <xf numFmtId="0" fontId="41" fillId="2" borderId="0" xfId="1" applyFont="1" applyFill="1" applyBorder="1" applyAlignment="1">
      <alignment horizontal="center" vertical="center" wrapText="1"/>
    </xf>
    <xf numFmtId="0" fontId="41" fillId="2" borderId="12" xfId="1" applyFont="1" applyFill="1" applyBorder="1" applyAlignment="1">
      <alignment horizontal="center" vertical="center" wrapText="1"/>
    </xf>
    <xf numFmtId="0" fontId="41" fillId="2" borderId="1" xfId="1" applyFont="1" applyFill="1" applyBorder="1" applyAlignment="1">
      <alignment horizontal="center" vertical="center" wrapText="1"/>
    </xf>
    <xf numFmtId="0" fontId="41" fillId="2" borderId="13" xfId="1" applyFont="1" applyFill="1" applyBorder="1" applyAlignment="1">
      <alignment horizontal="center" vertical="center" wrapText="1"/>
    </xf>
    <xf numFmtId="0" fontId="40" fillId="2" borderId="3" xfId="5" applyFont="1" applyFill="1" applyBorder="1" applyAlignment="1">
      <alignment horizontal="center" vertical="center" wrapText="1"/>
    </xf>
    <xf numFmtId="0" fontId="40" fillId="2" borderId="4" xfId="5" applyFont="1" applyFill="1" applyBorder="1" applyAlignment="1">
      <alignment horizontal="center" vertical="center"/>
    </xf>
    <xf numFmtId="0" fontId="40" fillId="2" borderId="5" xfId="5" applyFont="1" applyFill="1" applyBorder="1" applyAlignment="1">
      <alignment horizontal="center" vertical="center"/>
    </xf>
    <xf numFmtId="0" fontId="40" fillId="2" borderId="6" xfId="5" applyFont="1" applyFill="1" applyBorder="1" applyAlignment="1">
      <alignment horizontal="center" vertical="center"/>
    </xf>
    <xf numFmtId="0" fontId="40" fillId="2" borderId="36" xfId="5" applyFont="1" applyFill="1" applyBorder="1" applyAlignment="1">
      <alignment horizontal="center" vertical="center"/>
    </xf>
    <xf numFmtId="0" fontId="40" fillId="2" borderId="37" xfId="5" applyFont="1" applyFill="1" applyBorder="1" applyAlignment="1">
      <alignment horizontal="center" vertical="center"/>
    </xf>
    <xf numFmtId="0" fontId="40" fillId="2" borderId="38" xfId="5" applyFont="1" applyFill="1" applyBorder="1" applyAlignment="1">
      <alignment horizontal="center" vertical="center"/>
    </xf>
    <xf numFmtId="0" fontId="40" fillId="2" borderId="4" xfId="5" applyFont="1" applyFill="1" applyBorder="1" applyAlignment="1">
      <alignment horizontal="center" vertical="center" wrapText="1"/>
    </xf>
    <xf numFmtId="0" fontId="40" fillId="2" borderId="5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3" xfId="5" applyFont="1" applyFill="1" applyBorder="1" applyAlignment="1">
      <alignment horizontal="center" vertical="center"/>
    </xf>
    <xf numFmtId="0" fontId="40" fillId="2" borderId="32" xfId="5" applyFont="1" applyFill="1" applyBorder="1" applyAlignment="1">
      <alignment horizontal="center" vertical="center" wrapText="1"/>
    </xf>
    <xf numFmtId="0" fontId="40" fillId="2" borderId="14" xfId="5" applyFont="1" applyFill="1" applyBorder="1" applyAlignment="1">
      <alignment horizontal="center" vertical="center" wrapText="1"/>
    </xf>
    <xf numFmtId="0" fontId="40" fillId="2" borderId="33" xfId="5" applyFont="1" applyFill="1" applyBorder="1" applyAlignment="1">
      <alignment horizontal="center" vertical="center" wrapText="1"/>
    </xf>
    <xf numFmtId="0" fontId="41" fillId="2" borderId="6" xfId="1" applyFont="1" applyFill="1" applyBorder="1" applyAlignment="1">
      <alignment horizontal="center" vertical="center" wrapText="1"/>
    </xf>
    <xf numFmtId="0" fontId="41" fillId="2" borderId="3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40" fillId="2" borderId="2" xfId="5" applyFont="1" applyFill="1" applyBorder="1" applyAlignment="1">
      <alignment horizontal="center" vertical="center" wrapText="1"/>
    </xf>
    <xf numFmtId="0" fontId="40" fillId="2" borderId="10" xfId="5" applyFont="1" applyFill="1" applyBorder="1" applyAlignment="1">
      <alignment horizontal="center" vertical="center" wrapText="1"/>
    </xf>
    <xf numFmtId="0" fontId="40" fillId="2" borderId="1" xfId="5" applyFont="1" applyFill="1" applyBorder="1" applyAlignment="1">
      <alignment horizontal="center" vertical="center" wrapText="1"/>
    </xf>
    <xf numFmtId="0" fontId="40" fillId="2" borderId="34" xfId="5" applyFont="1" applyFill="1" applyBorder="1" applyAlignment="1">
      <alignment horizontal="center" vertical="center" wrapText="1"/>
    </xf>
    <xf numFmtId="0" fontId="40" fillId="2" borderId="35" xfId="5" applyFont="1" applyFill="1" applyBorder="1" applyAlignment="1">
      <alignment horizontal="center" vertical="center" wrapText="1"/>
    </xf>
    <xf numFmtId="0" fontId="40" fillId="2" borderId="29" xfId="5" applyFont="1" applyFill="1" applyBorder="1" applyAlignment="1">
      <alignment horizontal="center" vertical="center"/>
    </xf>
    <xf numFmtId="0" fontId="40" fillId="2" borderId="30" xfId="5" applyFont="1" applyFill="1" applyBorder="1" applyAlignment="1">
      <alignment horizontal="center" vertical="center"/>
    </xf>
    <xf numFmtId="0" fontId="40" fillId="2" borderId="31" xfId="5" applyFont="1" applyFill="1" applyBorder="1" applyAlignment="1">
      <alignment horizontal="center" vertical="center"/>
    </xf>
    <xf numFmtId="0" fontId="40" fillId="2" borderId="25" xfId="5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/>
    </xf>
    <xf numFmtId="0" fontId="42" fillId="2" borderId="0" xfId="3" applyFont="1" applyFill="1" applyBorder="1" applyAlignment="1">
      <alignment vertical="center"/>
    </xf>
    <xf numFmtId="0" fontId="42" fillId="2" borderId="0" xfId="1" applyFont="1" applyFill="1"/>
    <xf numFmtId="0" fontId="43" fillId="2" borderId="0" xfId="1" applyFont="1" applyFill="1"/>
    <xf numFmtId="3" fontId="38" fillId="2" borderId="0" xfId="1" applyNumberFormat="1" applyFont="1" applyFill="1"/>
    <xf numFmtId="0" fontId="42" fillId="2" borderId="0" xfId="3" applyFont="1" applyFill="1" applyBorder="1" applyAlignment="1">
      <alignment horizontal="left" vertical="center" wrapText="1"/>
    </xf>
    <xf numFmtId="0" fontId="42" fillId="2" borderId="0" xfId="3" applyFont="1" applyFill="1" applyAlignment="1">
      <alignment horizontal="left" vertical="center"/>
    </xf>
    <xf numFmtId="0" fontId="38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0" fontId="42" fillId="2" borderId="0" xfId="3" applyFont="1" applyFill="1" applyAlignment="1">
      <alignment horizontal="left" vertical="center"/>
    </xf>
    <xf numFmtId="0" fontId="42" fillId="2" borderId="0" xfId="45" applyFont="1" applyFill="1" applyAlignment="1">
      <alignment wrapText="1"/>
    </xf>
    <xf numFmtId="0" fontId="42" fillId="2" borderId="0" xfId="45" applyFont="1" applyFill="1" applyAlignment="1">
      <alignment horizontal="center" vertical="center" wrapText="1"/>
    </xf>
    <xf numFmtId="0" fontId="42" fillId="2" borderId="0" xfId="45" applyFont="1" applyFill="1" applyAlignment="1">
      <alignment horizontal="left" vertical="center"/>
    </xf>
    <xf numFmtId="0" fontId="38" fillId="2" borderId="0" xfId="3" applyFont="1" applyFill="1" applyAlignment="1">
      <alignment horizontal="left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C96"/>
  <sheetViews>
    <sheetView tabSelected="1" view="pageBreakPreview" topLeftCell="T88" zoomScaleNormal="60" zoomScaleSheetLayoutView="100" workbookViewId="0">
      <selection activeCell="AZ102" sqref="AZ102"/>
    </sheetView>
  </sheetViews>
  <sheetFormatPr defaultRowHeight="15.75" outlineLevelRow="1" outlineLevelCol="1"/>
  <cols>
    <col min="1" max="1" width="8.7109375" style="1" customWidth="1"/>
    <col min="2" max="2" width="29.28515625" style="1" customWidth="1"/>
    <col min="3" max="3" width="10.42578125" style="1" customWidth="1"/>
    <col min="4" max="4" width="11.28515625" style="1" customWidth="1" outlineLevel="1"/>
    <col min="5" max="5" width="11.7109375" style="1" customWidth="1" outlineLevel="1"/>
    <col min="6" max="6" width="5.7109375" style="1" customWidth="1" outlineLevel="1"/>
    <col min="7" max="8" width="7.85546875" style="1" customWidth="1" outlineLevel="1"/>
    <col min="9" max="9" width="7" style="1" customWidth="1" outlineLevel="1"/>
    <col min="10" max="11" width="5" style="1" customWidth="1" outlineLevel="1"/>
    <col min="12" max="12" width="12.140625" style="1" customWidth="1" outlineLevel="1"/>
    <col min="13" max="13" width="8.85546875" style="1" customWidth="1" outlineLevel="1"/>
    <col min="14" max="18" width="6.85546875" style="1" customWidth="1" outlineLevel="1"/>
    <col min="19" max="19" width="12.140625" style="1" customWidth="1" outlineLevel="1"/>
    <col min="20" max="20" width="9" style="1" customWidth="1" outlineLevel="1"/>
    <col min="21" max="25" width="6.85546875" style="1" customWidth="1" outlineLevel="1"/>
    <col min="26" max="26" width="11.5703125" style="1" customWidth="1" outlineLevel="1"/>
    <col min="27" max="32" width="7.140625" style="1" customWidth="1" outlineLevel="1"/>
    <col min="33" max="33" width="13.7109375" style="1" customWidth="1" outlineLevel="1"/>
    <col min="34" max="34" width="9.85546875" style="1" customWidth="1" outlineLevel="1"/>
    <col min="35" max="39" width="7.140625" style="1" customWidth="1" outlineLevel="1"/>
    <col min="40" max="40" width="9.7109375" style="1" customWidth="1"/>
    <col min="41" max="41" width="7.140625" style="59" customWidth="1"/>
    <col min="42" max="46" width="7.140625" style="1" customWidth="1"/>
    <col min="47" max="47" width="10.42578125" style="1" customWidth="1"/>
    <col min="48" max="48" width="7.28515625" style="59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9" style="1" customWidth="1"/>
    <col min="55" max="55" width="7.140625" style="59" customWidth="1"/>
    <col min="56" max="60" width="6.85546875" style="1" bestFit="1" customWidth="1"/>
    <col min="61" max="61" width="9.42578125" style="1" customWidth="1"/>
    <col min="62" max="62" width="7.140625" style="59" customWidth="1"/>
    <col min="63" max="63" width="6.85546875" style="1" bestFit="1" customWidth="1"/>
    <col min="64" max="64" width="5" style="1" customWidth="1"/>
    <col min="65" max="65" width="6.85546875" style="1" bestFit="1" customWidth="1"/>
    <col min="66" max="66" width="5.7109375" style="1" customWidth="1"/>
    <col min="67" max="67" width="5" style="1" customWidth="1"/>
    <col min="68" max="68" width="8.85546875" style="1" customWidth="1"/>
    <col min="69" max="69" width="7.140625" style="59" customWidth="1"/>
    <col min="70" max="70" width="7.140625" style="1" customWidth="1"/>
    <col min="71" max="71" width="5.42578125" style="1" customWidth="1"/>
    <col min="72" max="73" width="6.85546875" style="1" bestFit="1" customWidth="1"/>
    <col min="74" max="74" width="5.42578125" style="1" customWidth="1"/>
    <col min="75" max="75" width="8.28515625" style="1" customWidth="1"/>
    <col min="76" max="76" width="4.42578125" style="1" customWidth="1"/>
    <col min="77" max="77" width="11.28515625" style="1" customWidth="1"/>
    <col min="78" max="78" width="7.5703125" style="178" customWidth="1"/>
    <col min="79" max="79" width="11.5703125" style="1" customWidth="1"/>
    <col min="80" max="80" width="19" style="1" customWidth="1"/>
    <col min="81" max="81" width="24.42578125" style="1" customWidth="1"/>
    <col min="82" max="16384" width="9.140625" style="1"/>
  </cols>
  <sheetData>
    <row r="1" spans="1:80" ht="18.75">
      <c r="AJ1" s="2"/>
      <c r="AM1" s="3"/>
      <c r="AO1" s="1"/>
      <c r="AV1" s="1"/>
      <c r="BC1" s="1"/>
      <c r="BJ1" s="1"/>
      <c r="BQ1" s="1"/>
      <c r="CA1" s="3" t="s">
        <v>0</v>
      </c>
    </row>
    <row r="2" spans="1:80" ht="18.75">
      <c r="AJ2" s="2"/>
      <c r="AM2" s="4"/>
      <c r="AO2" s="1"/>
      <c r="AV2" s="1"/>
      <c r="BC2" s="1"/>
      <c r="BJ2" s="1"/>
      <c r="BQ2" s="1"/>
      <c r="CA2" s="4" t="s">
        <v>1</v>
      </c>
    </row>
    <row r="3" spans="1:80" ht="18.75">
      <c r="AJ3" s="2"/>
      <c r="AM3" s="4"/>
      <c r="AO3" s="1"/>
      <c r="AV3" s="1"/>
      <c r="BC3" s="1"/>
      <c r="BJ3" s="1"/>
      <c r="BQ3" s="1"/>
      <c r="CA3" s="4" t="s">
        <v>2</v>
      </c>
    </row>
    <row r="4" spans="1:80" s="5" customFormat="1" ht="18.75">
      <c r="A4" s="239" t="s">
        <v>3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BZ4" s="179"/>
    </row>
    <row r="5" spans="1:80" s="5" customFormat="1" ht="18.75" customHeight="1">
      <c r="A5" s="240" t="s">
        <v>216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BZ5" s="179"/>
    </row>
    <row r="6" spans="1:80" s="5" customFormat="1" ht="18.7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BZ6" s="179"/>
    </row>
    <row r="7" spans="1:80" s="5" customFormat="1" ht="18.75" customHeight="1">
      <c r="A7" s="241" t="s">
        <v>4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BZ7" s="179"/>
    </row>
    <row r="8" spans="1:80">
      <c r="A8" s="228" t="s">
        <v>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O8" s="1"/>
      <c r="AV8" s="1"/>
      <c r="BC8" s="1"/>
      <c r="BJ8" s="1"/>
      <c r="BQ8" s="1"/>
    </row>
    <row r="9" spans="1:80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O9" s="1"/>
      <c r="AV9" s="1"/>
      <c r="BC9" s="1"/>
      <c r="BJ9" s="1"/>
      <c r="BQ9" s="1"/>
    </row>
    <row r="10" spans="1:80" ht="18.75">
      <c r="A10" s="242" t="s">
        <v>6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  <c r="AJ10" s="242"/>
      <c r="AK10" s="242"/>
      <c r="AL10" s="242"/>
      <c r="AM10" s="242"/>
      <c r="AO10" s="1"/>
      <c r="AV10" s="1"/>
      <c r="BC10" s="1"/>
      <c r="BJ10" s="1"/>
      <c r="BQ10" s="1"/>
    </row>
    <row r="11" spans="1:80" ht="18.75">
      <c r="AA11" s="4"/>
      <c r="AO11" s="1"/>
      <c r="AV11" s="1"/>
      <c r="BC11" s="1"/>
      <c r="BJ11" s="1"/>
      <c r="BQ11" s="1"/>
    </row>
    <row r="12" spans="1:80" ht="18.75">
      <c r="A12" s="238" t="s">
        <v>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8"/>
      <c r="AO12" s="1"/>
      <c r="AV12" s="1"/>
      <c r="BC12" s="1"/>
      <c r="BJ12" s="1"/>
      <c r="BQ12" s="1"/>
    </row>
    <row r="13" spans="1:80">
      <c r="A13" s="228" t="s">
        <v>8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O13" s="1"/>
      <c r="AV13" s="1"/>
      <c r="BC13" s="1"/>
      <c r="BJ13" s="1"/>
      <c r="BQ13" s="1"/>
    </row>
    <row r="14" spans="1:80">
      <c r="AO14" s="1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J14" s="1"/>
      <c r="BQ14" s="1"/>
    </row>
    <row r="15" spans="1:80" s="159" customFormat="1" ht="31.5" customHeight="1">
      <c r="A15" s="229" t="s">
        <v>9</v>
      </c>
      <c r="B15" s="212" t="s">
        <v>10</v>
      </c>
      <c r="C15" s="212" t="s">
        <v>11</v>
      </c>
      <c r="D15" s="229" t="s">
        <v>12</v>
      </c>
      <c r="E15" s="213" t="s">
        <v>13</v>
      </c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14"/>
      <c r="BL15" s="214"/>
      <c r="BM15" s="214"/>
      <c r="BN15" s="214"/>
      <c r="BO15" s="214"/>
      <c r="BP15" s="214"/>
      <c r="BQ15" s="214"/>
      <c r="BR15" s="214"/>
      <c r="BS15" s="214"/>
      <c r="BT15" s="214"/>
      <c r="BU15" s="214"/>
      <c r="BV15" s="215"/>
      <c r="BW15" s="204" t="s">
        <v>14</v>
      </c>
      <c r="BX15" s="205"/>
      <c r="BY15" s="205"/>
      <c r="BZ15" s="206"/>
      <c r="CA15" s="212" t="s">
        <v>15</v>
      </c>
    </row>
    <row r="16" spans="1:80" s="159" customFormat="1" ht="21" customHeight="1" thickBot="1">
      <c r="A16" s="230"/>
      <c r="B16" s="212"/>
      <c r="C16" s="212"/>
      <c r="D16" s="230"/>
      <c r="E16" s="213" t="s">
        <v>16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5"/>
      <c r="AN16" s="216" t="s">
        <v>17</v>
      </c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8"/>
      <c r="BW16" s="207"/>
      <c r="BX16" s="208"/>
      <c r="BY16" s="208"/>
      <c r="BZ16" s="209"/>
      <c r="CA16" s="212"/>
      <c r="CB16" s="160"/>
    </row>
    <row r="17" spans="1:81" s="159" customFormat="1" ht="22.5" customHeight="1">
      <c r="A17" s="230"/>
      <c r="B17" s="212"/>
      <c r="C17" s="212"/>
      <c r="D17" s="230"/>
      <c r="E17" s="219" t="s">
        <v>18</v>
      </c>
      <c r="F17" s="220"/>
      <c r="G17" s="220"/>
      <c r="H17" s="220"/>
      <c r="I17" s="220"/>
      <c r="J17" s="220"/>
      <c r="K17" s="221"/>
      <c r="L17" s="219" t="s">
        <v>19</v>
      </c>
      <c r="M17" s="220"/>
      <c r="N17" s="220"/>
      <c r="O17" s="220"/>
      <c r="P17" s="220"/>
      <c r="Q17" s="220"/>
      <c r="R17" s="221"/>
      <c r="S17" s="212" t="s">
        <v>20</v>
      </c>
      <c r="T17" s="212"/>
      <c r="U17" s="212"/>
      <c r="V17" s="212"/>
      <c r="W17" s="212"/>
      <c r="X17" s="212"/>
      <c r="Y17" s="212"/>
      <c r="Z17" s="212" t="s">
        <v>21</v>
      </c>
      <c r="AA17" s="212"/>
      <c r="AB17" s="212"/>
      <c r="AC17" s="212"/>
      <c r="AD17" s="212"/>
      <c r="AE17" s="212"/>
      <c r="AF17" s="212"/>
      <c r="AG17" s="222" t="s">
        <v>22</v>
      </c>
      <c r="AH17" s="222"/>
      <c r="AI17" s="222"/>
      <c r="AJ17" s="222"/>
      <c r="AK17" s="222"/>
      <c r="AL17" s="222"/>
      <c r="AM17" s="213"/>
      <c r="AN17" s="223" t="s">
        <v>18</v>
      </c>
      <c r="AO17" s="224"/>
      <c r="AP17" s="224"/>
      <c r="AQ17" s="224"/>
      <c r="AR17" s="224"/>
      <c r="AS17" s="224"/>
      <c r="AT17" s="225"/>
      <c r="AU17" s="231" t="s">
        <v>19</v>
      </c>
      <c r="AV17" s="231"/>
      <c r="AW17" s="231"/>
      <c r="AX17" s="231"/>
      <c r="AY17" s="231"/>
      <c r="AZ17" s="231"/>
      <c r="BA17" s="231"/>
      <c r="BB17" s="232" t="s">
        <v>20</v>
      </c>
      <c r="BC17" s="231"/>
      <c r="BD17" s="231"/>
      <c r="BE17" s="231"/>
      <c r="BF17" s="231"/>
      <c r="BG17" s="231"/>
      <c r="BH17" s="233"/>
      <c r="BI17" s="231" t="s">
        <v>21</v>
      </c>
      <c r="BJ17" s="231"/>
      <c r="BK17" s="231"/>
      <c r="BL17" s="231"/>
      <c r="BM17" s="231"/>
      <c r="BN17" s="231"/>
      <c r="BO17" s="231"/>
      <c r="BP17" s="234" t="s">
        <v>22</v>
      </c>
      <c r="BQ17" s="235"/>
      <c r="BR17" s="235"/>
      <c r="BS17" s="235"/>
      <c r="BT17" s="235"/>
      <c r="BU17" s="235"/>
      <c r="BV17" s="236"/>
      <c r="BW17" s="210"/>
      <c r="BX17" s="210"/>
      <c r="BY17" s="210"/>
      <c r="BZ17" s="211"/>
      <c r="CA17" s="212"/>
      <c r="CB17" s="160"/>
    </row>
    <row r="18" spans="1:81" s="159" customFormat="1" ht="35.25" customHeight="1">
      <c r="A18" s="230"/>
      <c r="B18" s="212"/>
      <c r="C18" s="212"/>
      <c r="D18" s="230"/>
      <c r="E18" s="161" t="s">
        <v>23</v>
      </c>
      <c r="F18" s="222" t="s">
        <v>24</v>
      </c>
      <c r="G18" s="222"/>
      <c r="H18" s="222"/>
      <c r="I18" s="222"/>
      <c r="J18" s="222"/>
      <c r="K18" s="222"/>
      <c r="L18" s="161" t="s">
        <v>23</v>
      </c>
      <c r="M18" s="222" t="s">
        <v>24</v>
      </c>
      <c r="N18" s="222"/>
      <c r="O18" s="222"/>
      <c r="P18" s="222"/>
      <c r="Q18" s="222"/>
      <c r="R18" s="222"/>
      <c r="S18" s="161" t="s">
        <v>23</v>
      </c>
      <c r="T18" s="222" t="s">
        <v>24</v>
      </c>
      <c r="U18" s="222"/>
      <c r="V18" s="222"/>
      <c r="W18" s="222"/>
      <c r="X18" s="222"/>
      <c r="Y18" s="222"/>
      <c r="Z18" s="161" t="s">
        <v>23</v>
      </c>
      <c r="AA18" s="222" t="s">
        <v>24</v>
      </c>
      <c r="AB18" s="222"/>
      <c r="AC18" s="222"/>
      <c r="AD18" s="222"/>
      <c r="AE18" s="222"/>
      <c r="AF18" s="222"/>
      <c r="AG18" s="161" t="s">
        <v>23</v>
      </c>
      <c r="AH18" s="222" t="s">
        <v>24</v>
      </c>
      <c r="AI18" s="222"/>
      <c r="AJ18" s="222"/>
      <c r="AK18" s="222"/>
      <c r="AL18" s="222"/>
      <c r="AM18" s="213"/>
      <c r="AN18" s="162" t="s">
        <v>23</v>
      </c>
      <c r="AO18" s="222" t="s">
        <v>24</v>
      </c>
      <c r="AP18" s="222"/>
      <c r="AQ18" s="222"/>
      <c r="AR18" s="222"/>
      <c r="AS18" s="222"/>
      <c r="AT18" s="237"/>
      <c r="AU18" s="163" t="s">
        <v>23</v>
      </c>
      <c r="AV18" s="222" t="s">
        <v>24</v>
      </c>
      <c r="AW18" s="222"/>
      <c r="AX18" s="222"/>
      <c r="AY18" s="222"/>
      <c r="AZ18" s="222"/>
      <c r="BA18" s="213"/>
      <c r="BB18" s="162" t="s">
        <v>23</v>
      </c>
      <c r="BC18" s="222" t="s">
        <v>24</v>
      </c>
      <c r="BD18" s="222"/>
      <c r="BE18" s="222"/>
      <c r="BF18" s="222"/>
      <c r="BG18" s="222"/>
      <c r="BH18" s="237"/>
      <c r="BI18" s="163" t="s">
        <v>23</v>
      </c>
      <c r="BJ18" s="222" t="s">
        <v>24</v>
      </c>
      <c r="BK18" s="222"/>
      <c r="BL18" s="222"/>
      <c r="BM18" s="222"/>
      <c r="BN18" s="222"/>
      <c r="BO18" s="213"/>
      <c r="BP18" s="162" t="s">
        <v>23</v>
      </c>
      <c r="BQ18" s="222" t="s">
        <v>24</v>
      </c>
      <c r="BR18" s="222"/>
      <c r="BS18" s="222"/>
      <c r="BT18" s="222"/>
      <c r="BU18" s="222"/>
      <c r="BV18" s="237"/>
      <c r="BW18" s="226" t="s">
        <v>23</v>
      </c>
      <c r="BX18" s="227"/>
      <c r="BY18" s="227" t="s">
        <v>24</v>
      </c>
      <c r="BZ18" s="227"/>
      <c r="CA18" s="212"/>
      <c r="CB18" s="160"/>
    </row>
    <row r="19" spans="1:81" s="159" customFormat="1" ht="75" customHeight="1">
      <c r="A19" s="224"/>
      <c r="B19" s="212"/>
      <c r="C19" s="212"/>
      <c r="D19" s="224"/>
      <c r="E19" s="164" t="s">
        <v>25</v>
      </c>
      <c r="F19" s="164" t="s">
        <v>25</v>
      </c>
      <c r="G19" s="165" t="s">
        <v>26</v>
      </c>
      <c r="H19" s="165" t="s">
        <v>27</v>
      </c>
      <c r="I19" s="165" t="s">
        <v>28</v>
      </c>
      <c r="J19" s="165" t="s">
        <v>29</v>
      </c>
      <c r="K19" s="165" t="s">
        <v>30</v>
      </c>
      <c r="L19" s="164" t="s">
        <v>25</v>
      </c>
      <c r="M19" s="164" t="s">
        <v>25</v>
      </c>
      <c r="N19" s="165" t="s">
        <v>26</v>
      </c>
      <c r="O19" s="165" t="s">
        <v>27</v>
      </c>
      <c r="P19" s="165" t="s">
        <v>28</v>
      </c>
      <c r="Q19" s="165" t="s">
        <v>29</v>
      </c>
      <c r="R19" s="165" t="s">
        <v>30</v>
      </c>
      <c r="S19" s="164" t="s">
        <v>25</v>
      </c>
      <c r="T19" s="164" t="s">
        <v>25</v>
      </c>
      <c r="U19" s="165" t="s">
        <v>26</v>
      </c>
      <c r="V19" s="165" t="s">
        <v>27</v>
      </c>
      <c r="W19" s="165" t="s">
        <v>28</v>
      </c>
      <c r="X19" s="165" t="s">
        <v>29</v>
      </c>
      <c r="Y19" s="165" t="s">
        <v>30</v>
      </c>
      <c r="Z19" s="164" t="s">
        <v>25</v>
      </c>
      <c r="AA19" s="164" t="s">
        <v>25</v>
      </c>
      <c r="AB19" s="165" t="s">
        <v>26</v>
      </c>
      <c r="AC19" s="165" t="s">
        <v>27</v>
      </c>
      <c r="AD19" s="165" t="s">
        <v>28</v>
      </c>
      <c r="AE19" s="165" t="s">
        <v>29</v>
      </c>
      <c r="AF19" s="165" t="s">
        <v>30</v>
      </c>
      <c r="AG19" s="164" t="s">
        <v>25</v>
      </c>
      <c r="AH19" s="164" t="s">
        <v>25</v>
      </c>
      <c r="AI19" s="165" t="s">
        <v>26</v>
      </c>
      <c r="AJ19" s="165" t="s">
        <v>27</v>
      </c>
      <c r="AK19" s="165" t="s">
        <v>28</v>
      </c>
      <c r="AL19" s="165" t="s">
        <v>29</v>
      </c>
      <c r="AM19" s="166" t="s">
        <v>30</v>
      </c>
      <c r="AN19" s="167" t="s">
        <v>25</v>
      </c>
      <c r="AO19" s="168" t="s">
        <v>25</v>
      </c>
      <c r="AP19" s="165" t="s">
        <v>26</v>
      </c>
      <c r="AQ19" s="165" t="s">
        <v>27</v>
      </c>
      <c r="AR19" s="169" t="s">
        <v>28</v>
      </c>
      <c r="AS19" s="169" t="s">
        <v>29</v>
      </c>
      <c r="AT19" s="170" t="s">
        <v>30</v>
      </c>
      <c r="AU19" s="171" t="s">
        <v>25</v>
      </c>
      <c r="AV19" s="168" t="s">
        <v>25</v>
      </c>
      <c r="AW19" s="165" t="s">
        <v>26</v>
      </c>
      <c r="AX19" s="165" t="s">
        <v>27</v>
      </c>
      <c r="AY19" s="169" t="s">
        <v>28</v>
      </c>
      <c r="AZ19" s="169" t="s">
        <v>29</v>
      </c>
      <c r="BA19" s="166" t="s">
        <v>30</v>
      </c>
      <c r="BB19" s="167" t="s">
        <v>25</v>
      </c>
      <c r="BC19" s="168" t="s">
        <v>25</v>
      </c>
      <c r="BD19" s="165" t="s">
        <v>26</v>
      </c>
      <c r="BE19" s="165" t="s">
        <v>27</v>
      </c>
      <c r="BF19" s="169" t="s">
        <v>28</v>
      </c>
      <c r="BG19" s="169" t="s">
        <v>29</v>
      </c>
      <c r="BH19" s="170" t="s">
        <v>30</v>
      </c>
      <c r="BI19" s="171" t="s">
        <v>25</v>
      </c>
      <c r="BJ19" s="168" t="s">
        <v>25</v>
      </c>
      <c r="BK19" s="165" t="s">
        <v>26</v>
      </c>
      <c r="BL19" s="165" t="s">
        <v>27</v>
      </c>
      <c r="BM19" s="169" t="s">
        <v>28</v>
      </c>
      <c r="BN19" s="169" t="s">
        <v>29</v>
      </c>
      <c r="BO19" s="166" t="s">
        <v>30</v>
      </c>
      <c r="BP19" s="167" t="s">
        <v>25</v>
      </c>
      <c r="BQ19" s="168" t="s">
        <v>25</v>
      </c>
      <c r="BR19" s="165" t="s">
        <v>26</v>
      </c>
      <c r="BS19" s="165" t="s">
        <v>27</v>
      </c>
      <c r="BT19" s="169" t="s">
        <v>28</v>
      </c>
      <c r="BU19" s="169" t="s">
        <v>29</v>
      </c>
      <c r="BV19" s="170" t="s">
        <v>30</v>
      </c>
      <c r="BW19" s="172" t="s">
        <v>31</v>
      </c>
      <c r="BX19" s="173" t="s">
        <v>32</v>
      </c>
      <c r="BY19" s="173" t="s">
        <v>31</v>
      </c>
      <c r="BZ19" s="180" t="s">
        <v>32</v>
      </c>
      <c r="CA19" s="212"/>
      <c r="CB19" s="160"/>
    </row>
    <row r="20" spans="1:81" s="149" customFormat="1" ht="15">
      <c r="A20" s="150">
        <v>1</v>
      </c>
      <c r="B20" s="150">
        <v>2</v>
      </c>
      <c r="C20" s="150">
        <v>3</v>
      </c>
      <c r="D20" s="150">
        <v>4</v>
      </c>
      <c r="E20" s="151" t="s">
        <v>33</v>
      </c>
      <c r="F20" s="150" t="s">
        <v>34</v>
      </c>
      <c r="G20" s="150" t="s">
        <v>35</v>
      </c>
      <c r="H20" s="150" t="s">
        <v>36</v>
      </c>
      <c r="I20" s="150" t="s">
        <v>37</v>
      </c>
      <c r="J20" s="150" t="s">
        <v>38</v>
      </c>
      <c r="K20" s="150" t="s">
        <v>39</v>
      </c>
      <c r="L20" s="150" t="s">
        <v>40</v>
      </c>
      <c r="M20" s="150" t="s">
        <v>41</v>
      </c>
      <c r="N20" s="150" t="s">
        <v>42</v>
      </c>
      <c r="O20" s="150" t="s">
        <v>43</v>
      </c>
      <c r="P20" s="150" t="s">
        <v>44</v>
      </c>
      <c r="Q20" s="150" t="s">
        <v>45</v>
      </c>
      <c r="R20" s="150" t="s">
        <v>46</v>
      </c>
      <c r="S20" s="150" t="s">
        <v>47</v>
      </c>
      <c r="T20" s="150" t="s">
        <v>48</v>
      </c>
      <c r="U20" s="150" t="s">
        <v>49</v>
      </c>
      <c r="V20" s="150" t="s">
        <v>50</v>
      </c>
      <c r="W20" s="150" t="s">
        <v>51</v>
      </c>
      <c r="X20" s="150" t="s">
        <v>52</v>
      </c>
      <c r="Y20" s="150" t="s">
        <v>53</v>
      </c>
      <c r="Z20" s="150" t="s">
        <v>54</v>
      </c>
      <c r="AA20" s="150" t="s">
        <v>55</v>
      </c>
      <c r="AB20" s="150" t="s">
        <v>56</v>
      </c>
      <c r="AC20" s="150" t="s">
        <v>57</v>
      </c>
      <c r="AD20" s="150" t="s">
        <v>58</v>
      </c>
      <c r="AE20" s="150" t="s">
        <v>59</v>
      </c>
      <c r="AF20" s="150" t="s">
        <v>60</v>
      </c>
      <c r="AG20" s="150" t="s">
        <v>61</v>
      </c>
      <c r="AH20" s="150" t="s">
        <v>62</v>
      </c>
      <c r="AI20" s="150" t="s">
        <v>63</v>
      </c>
      <c r="AJ20" s="150" t="s">
        <v>64</v>
      </c>
      <c r="AK20" s="150" t="s">
        <v>65</v>
      </c>
      <c r="AL20" s="150" t="s">
        <v>66</v>
      </c>
      <c r="AM20" s="152" t="s">
        <v>67</v>
      </c>
      <c r="AN20" s="153" t="s">
        <v>68</v>
      </c>
      <c r="AO20" s="154" t="s">
        <v>69</v>
      </c>
      <c r="AP20" s="150" t="s">
        <v>70</v>
      </c>
      <c r="AQ20" s="150" t="s">
        <v>71</v>
      </c>
      <c r="AR20" s="154" t="s">
        <v>72</v>
      </c>
      <c r="AS20" s="154" t="s">
        <v>73</v>
      </c>
      <c r="AT20" s="155" t="s">
        <v>74</v>
      </c>
      <c r="AU20" s="156" t="s">
        <v>75</v>
      </c>
      <c r="AV20" s="154" t="s">
        <v>76</v>
      </c>
      <c r="AW20" s="150" t="s">
        <v>77</v>
      </c>
      <c r="AX20" s="157" t="s">
        <v>78</v>
      </c>
      <c r="AY20" s="154" t="s">
        <v>79</v>
      </c>
      <c r="AZ20" s="154" t="s">
        <v>80</v>
      </c>
      <c r="BA20" s="152" t="s">
        <v>81</v>
      </c>
      <c r="BB20" s="153" t="s">
        <v>75</v>
      </c>
      <c r="BC20" s="154" t="s">
        <v>76</v>
      </c>
      <c r="BD20" s="150" t="s">
        <v>77</v>
      </c>
      <c r="BE20" s="157" t="s">
        <v>78</v>
      </c>
      <c r="BF20" s="154" t="s">
        <v>79</v>
      </c>
      <c r="BG20" s="154" t="s">
        <v>80</v>
      </c>
      <c r="BH20" s="155" t="s">
        <v>81</v>
      </c>
      <c r="BI20" s="156" t="s">
        <v>75</v>
      </c>
      <c r="BJ20" s="154" t="s">
        <v>76</v>
      </c>
      <c r="BK20" s="150" t="s">
        <v>77</v>
      </c>
      <c r="BL20" s="157" t="s">
        <v>78</v>
      </c>
      <c r="BM20" s="154" t="s">
        <v>79</v>
      </c>
      <c r="BN20" s="154" t="s">
        <v>80</v>
      </c>
      <c r="BO20" s="152" t="s">
        <v>81</v>
      </c>
      <c r="BP20" s="153" t="s">
        <v>75</v>
      </c>
      <c r="BQ20" s="154" t="s">
        <v>76</v>
      </c>
      <c r="BR20" s="150" t="s">
        <v>77</v>
      </c>
      <c r="BS20" s="157" t="s">
        <v>78</v>
      </c>
      <c r="BT20" s="154" t="s">
        <v>79</v>
      </c>
      <c r="BU20" s="154" t="s">
        <v>80</v>
      </c>
      <c r="BV20" s="155" t="s">
        <v>81</v>
      </c>
      <c r="BW20" s="156">
        <v>7</v>
      </c>
      <c r="BX20" s="150">
        <f>BW20+1</f>
        <v>8</v>
      </c>
      <c r="BY20" s="150">
        <f>BX20+1</f>
        <v>9</v>
      </c>
      <c r="BZ20" s="181">
        <f>BY20+1</f>
        <v>10</v>
      </c>
      <c r="CA20" s="150">
        <f>BZ20+1</f>
        <v>11</v>
      </c>
      <c r="CB20" s="158"/>
    </row>
    <row r="21" spans="1:81" hidden="1" outlineLevel="1">
      <c r="A21" s="84"/>
      <c r="B21" s="84"/>
      <c r="C21" s="84"/>
      <c r="D21" s="84"/>
      <c r="E21" s="11">
        <f>F22*1.18</f>
        <v>24.609938399999997</v>
      </c>
      <c r="F21" s="11">
        <f>M21+T21+AA21+AH21</f>
        <v>24.609938399999997</v>
      </c>
      <c r="G21" s="84"/>
      <c r="H21" s="84"/>
      <c r="I21" s="93"/>
      <c r="J21" s="84"/>
      <c r="K21" s="84"/>
      <c r="L21" s="84"/>
      <c r="M21" s="93">
        <f>M22*1.18</f>
        <v>2.5183441999999996</v>
      </c>
      <c r="N21" s="84"/>
      <c r="O21" s="84"/>
      <c r="P21" s="84"/>
      <c r="Q21" s="84"/>
      <c r="R21" s="84"/>
      <c r="S21" s="84"/>
      <c r="T21" s="93">
        <f>T22*1.18</f>
        <v>2.4517331999999996</v>
      </c>
      <c r="U21" s="84"/>
      <c r="V21" s="84"/>
      <c r="W21" s="84"/>
      <c r="X21" s="84"/>
      <c r="Y21" s="84"/>
      <c r="Z21" s="84"/>
      <c r="AA21" s="93">
        <f>AA22*1.18</f>
        <v>2.3942435999999998</v>
      </c>
      <c r="AB21" s="84"/>
      <c r="AC21" s="84"/>
      <c r="AD21" s="84"/>
      <c r="AE21" s="84"/>
      <c r="AF21" s="84"/>
      <c r="AG21" s="84"/>
      <c r="AH21" s="94">
        <f>AH22*1.18</f>
        <v>17.2456174</v>
      </c>
      <c r="AI21" s="84"/>
      <c r="AJ21" s="84"/>
      <c r="AK21" s="84"/>
      <c r="AL21" s="84"/>
      <c r="AM21" s="99"/>
      <c r="AN21" s="119"/>
      <c r="AO21" s="94">
        <f>AO22*1.18</f>
        <v>19.909281148800002</v>
      </c>
      <c r="AP21" s="101"/>
      <c r="AQ21" s="101"/>
      <c r="AR21" s="61"/>
      <c r="AS21" s="61"/>
      <c r="AT21" s="120"/>
      <c r="AU21" s="100"/>
      <c r="AV21" s="61"/>
      <c r="AW21" s="84"/>
      <c r="AX21" s="7"/>
      <c r="AY21" s="61"/>
      <c r="AZ21" s="61"/>
      <c r="BA21" s="99"/>
      <c r="BB21" s="119"/>
      <c r="BC21" s="61"/>
      <c r="BD21" s="101"/>
      <c r="BE21" s="7"/>
      <c r="BF21" s="61"/>
      <c r="BG21" s="61"/>
      <c r="BH21" s="120"/>
      <c r="BI21" s="100"/>
      <c r="BJ21" s="61"/>
      <c r="BK21" s="84"/>
      <c r="BL21" s="7"/>
      <c r="BM21" s="61"/>
      <c r="BN21" s="61"/>
      <c r="BO21" s="99"/>
      <c r="BP21" s="119"/>
      <c r="BQ21" s="61"/>
      <c r="BR21" s="101"/>
      <c r="BS21" s="7"/>
      <c r="BT21" s="61"/>
      <c r="BU21" s="61"/>
      <c r="BV21" s="120"/>
      <c r="BW21" s="100"/>
      <c r="BX21" s="84"/>
      <c r="BY21" s="84"/>
      <c r="BZ21" s="182"/>
      <c r="CA21" s="84"/>
      <c r="CB21" s="5"/>
    </row>
    <row r="22" spans="1:81" ht="25.5" collapsed="1">
      <c r="A22" s="8" t="s">
        <v>83</v>
      </c>
      <c r="B22" s="9" t="s">
        <v>82</v>
      </c>
      <c r="C22" s="8" t="s">
        <v>84</v>
      </c>
      <c r="D22" s="11">
        <f>SUM(D23:D28)</f>
        <v>0</v>
      </c>
      <c r="E22" s="10" t="s">
        <v>85</v>
      </c>
      <c r="F22" s="11">
        <f>M22+T22+AA22+AH22</f>
        <v>20.855879999999999</v>
      </c>
      <c r="G22" s="95">
        <f t="shared" ref="G22" si="0">SUM(G23:G28)</f>
        <v>32.630000000000003</v>
      </c>
      <c r="H22" s="95">
        <f t="shared" ref="H22" si="1">SUM(H23:H28)</f>
        <v>0</v>
      </c>
      <c r="I22" s="95">
        <f t="shared" ref="I22" si="2">SUM(I23:I28)</f>
        <v>2.94</v>
      </c>
      <c r="J22" s="95">
        <f>SUM(J23:J28)</f>
        <v>0</v>
      </c>
      <c r="K22" s="10" t="s">
        <v>85</v>
      </c>
      <c r="L22" s="10" t="s">
        <v>85</v>
      </c>
      <c r="M22" s="11">
        <f>SUM(M23:M28)</f>
        <v>2.1341899999999998</v>
      </c>
      <c r="N22" s="95">
        <f t="shared" ref="N22" si="3">SUM(N23:N28)</f>
        <v>0</v>
      </c>
      <c r="O22" s="10" t="s">
        <v>85</v>
      </c>
      <c r="P22" s="95">
        <f t="shared" ref="P22" si="4">SUM(P23:P28)</f>
        <v>0</v>
      </c>
      <c r="Q22" s="10">
        <v>0</v>
      </c>
      <c r="R22" s="10" t="s">
        <v>85</v>
      </c>
      <c r="S22" s="10" t="s">
        <v>85</v>
      </c>
      <c r="T22" s="11">
        <f>SUM(T23:T28)</f>
        <v>2.0777399999999999</v>
      </c>
      <c r="U22" s="95">
        <f t="shared" ref="U22" si="5">SUM(U23:U28)</f>
        <v>0</v>
      </c>
      <c r="V22" s="10" t="s">
        <v>85</v>
      </c>
      <c r="W22" s="95">
        <f t="shared" ref="W22" si="6">SUM(W23:W28)</f>
        <v>0</v>
      </c>
      <c r="X22" s="10">
        <v>0</v>
      </c>
      <c r="Y22" s="10" t="s">
        <v>85</v>
      </c>
      <c r="Z22" s="10" t="s">
        <v>85</v>
      </c>
      <c r="AA22" s="11">
        <f>SUM(AA23:AA28)</f>
        <v>2.02902</v>
      </c>
      <c r="AB22" s="95">
        <f t="shared" ref="AB22" si="7">SUM(AB23:AB28)</f>
        <v>0</v>
      </c>
      <c r="AC22" s="10" t="s">
        <v>85</v>
      </c>
      <c r="AD22" s="95">
        <f t="shared" ref="AD22" si="8">SUM(AD23:AD28)</f>
        <v>0</v>
      </c>
      <c r="AE22" s="10">
        <v>0</v>
      </c>
      <c r="AF22" s="10" t="s">
        <v>85</v>
      </c>
      <c r="AG22" s="10" t="s">
        <v>85</v>
      </c>
      <c r="AH22" s="11">
        <f>SUM(AH23:AH28)</f>
        <v>14.614930000000001</v>
      </c>
      <c r="AI22" s="95">
        <f t="shared" ref="AI22:AK22" si="9">SUM(AI23:AI28)</f>
        <v>32.630000000000003</v>
      </c>
      <c r="AJ22" s="95">
        <f t="shared" si="9"/>
        <v>0</v>
      </c>
      <c r="AK22" s="95">
        <f t="shared" si="9"/>
        <v>2.94</v>
      </c>
      <c r="AL22" s="95">
        <f>SUM(AL23:AL28)</f>
        <v>0</v>
      </c>
      <c r="AM22" s="102" t="s">
        <v>85</v>
      </c>
      <c r="AN22" s="121" t="s">
        <v>85</v>
      </c>
      <c r="AO22" s="85">
        <f t="shared" ref="AO22:AP56" si="10">AV22+BC22+BJ22+BQ22</f>
        <v>16.872272160000001</v>
      </c>
      <c r="AP22" s="85">
        <f t="shared" si="10"/>
        <v>32</v>
      </c>
      <c r="AQ22" s="10" t="s">
        <v>85</v>
      </c>
      <c r="AR22" s="85">
        <f t="shared" ref="AR22:AR54" si="11">AY22+BF22+BM22+BT22</f>
        <v>3.19</v>
      </c>
      <c r="AS22" s="62">
        <f t="shared" ref="AS22:AS54" si="12">AZ22+BG22+BN22+BU22</f>
        <v>0.46200000000000002</v>
      </c>
      <c r="AT22" s="122" t="s">
        <v>85</v>
      </c>
      <c r="AU22" s="112" t="s">
        <v>85</v>
      </c>
      <c r="AV22" s="62">
        <f>SUM(AV23:AV28)</f>
        <v>2.4533456299999998</v>
      </c>
      <c r="AW22" s="62">
        <f>SUM(AW23:AW28)</f>
        <v>0</v>
      </c>
      <c r="AX22" s="60" t="s">
        <v>85</v>
      </c>
      <c r="AY22" s="62">
        <f>SUM(AY23:AY28)</f>
        <v>0.79999999999999993</v>
      </c>
      <c r="AZ22" s="62">
        <f>SUM(AZ23:AZ28)</f>
        <v>3.1E-2</v>
      </c>
      <c r="BA22" s="141" t="s">
        <v>85</v>
      </c>
      <c r="BB22" s="123" t="s">
        <v>85</v>
      </c>
      <c r="BC22" s="62">
        <f>SUM(BC23:BC28)</f>
        <v>2.6060274300000001</v>
      </c>
      <c r="BD22" s="62">
        <f>SUM(BD23:BD28)</f>
        <v>0</v>
      </c>
      <c r="BE22" s="60" t="s">
        <v>85</v>
      </c>
      <c r="BF22" s="62">
        <f>SUM(BF23:BF28)</f>
        <v>1.2</v>
      </c>
      <c r="BG22" s="62">
        <f>SUM(BG23:BG28)</f>
        <v>2.5000000000000001E-2</v>
      </c>
      <c r="BH22" s="124" t="s">
        <v>85</v>
      </c>
      <c r="BI22" s="112" t="s">
        <v>85</v>
      </c>
      <c r="BJ22" s="62">
        <f>SUM(BJ23:BJ28)</f>
        <v>11.812899100000001</v>
      </c>
      <c r="BK22" s="62">
        <f>SUM(BK23:BK28)</f>
        <v>32</v>
      </c>
      <c r="BL22" s="60" t="s">
        <v>85</v>
      </c>
      <c r="BM22" s="62">
        <f>SUM(BM23:BM28)</f>
        <v>1.19</v>
      </c>
      <c r="BN22" s="62">
        <f>SUM(BN23:BN28)</f>
        <v>0.40600000000000003</v>
      </c>
      <c r="BO22" s="141" t="s">
        <v>85</v>
      </c>
      <c r="BP22" s="123" t="s">
        <v>85</v>
      </c>
      <c r="BQ22" s="62">
        <f>SUM(BQ23:BQ28)</f>
        <v>0</v>
      </c>
      <c r="BR22" s="62">
        <f>SUM(BR23:BR28)</f>
        <v>0</v>
      </c>
      <c r="BS22" s="60" t="s">
        <v>85</v>
      </c>
      <c r="BT22" s="62">
        <f>SUM(BT23:BT28)</f>
        <v>0</v>
      </c>
      <c r="BU22" s="62">
        <f>SUM(BU23:BU28)</f>
        <v>0</v>
      </c>
      <c r="BV22" s="124" t="s">
        <v>85</v>
      </c>
      <c r="BW22" s="112" t="s">
        <v>85</v>
      </c>
      <c r="BX22" s="60" t="s">
        <v>85</v>
      </c>
      <c r="BY22" s="86">
        <f>M22+T22+AA22-AV22-BC22-BJ22</f>
        <v>-10.631322160000002</v>
      </c>
      <c r="BZ22" s="81" t="s">
        <v>85</v>
      </c>
      <c r="CA22" s="60" t="s">
        <v>85</v>
      </c>
      <c r="CB22" s="1">
        <f>F22*1.18</f>
        <v>24.609938399999997</v>
      </c>
      <c r="CC22" s="1">
        <f>AO22*1.18</f>
        <v>19.909281148800002</v>
      </c>
    </row>
    <row r="23" spans="1:81" ht="25.5">
      <c r="A23" s="8" t="s">
        <v>86</v>
      </c>
      <c r="B23" s="9" t="s">
        <v>87</v>
      </c>
      <c r="C23" s="8" t="s">
        <v>84</v>
      </c>
      <c r="D23" s="11">
        <f>D30</f>
        <v>0</v>
      </c>
      <c r="E23" s="60" t="s">
        <v>85</v>
      </c>
      <c r="F23" s="11">
        <f t="shared" ref="F23:I54" si="13">M23+T23+AA23+AH23</f>
        <v>0</v>
      </c>
      <c r="G23" s="95">
        <f t="shared" ref="G23:I23" si="14">G30</f>
        <v>0</v>
      </c>
      <c r="H23" s="95" t="str">
        <f t="shared" si="14"/>
        <v>нд</v>
      </c>
      <c r="I23" s="95">
        <f t="shared" si="14"/>
        <v>0</v>
      </c>
      <c r="J23" s="95">
        <f>J30</f>
        <v>0</v>
      </c>
      <c r="K23" s="60" t="s">
        <v>85</v>
      </c>
      <c r="L23" s="10" t="s">
        <v>85</v>
      </c>
      <c r="M23" s="11">
        <f>M30</f>
        <v>0</v>
      </c>
      <c r="N23" s="95">
        <f t="shared" ref="N23" si="15">N30</f>
        <v>0</v>
      </c>
      <c r="O23" s="10" t="s">
        <v>85</v>
      </c>
      <c r="P23" s="95">
        <f t="shared" ref="P23" si="16">P30</f>
        <v>0</v>
      </c>
      <c r="Q23" s="10">
        <v>0</v>
      </c>
      <c r="R23" s="10" t="s">
        <v>85</v>
      </c>
      <c r="S23" s="10" t="s">
        <v>85</v>
      </c>
      <c r="T23" s="11">
        <f>T30</f>
        <v>0</v>
      </c>
      <c r="U23" s="95">
        <f t="shared" ref="U23" si="17">U30</f>
        <v>0</v>
      </c>
      <c r="V23" s="10" t="s">
        <v>85</v>
      </c>
      <c r="W23" s="95">
        <f t="shared" ref="W23" si="18">W30</f>
        <v>0</v>
      </c>
      <c r="X23" s="10">
        <v>0</v>
      </c>
      <c r="Y23" s="10" t="s">
        <v>85</v>
      </c>
      <c r="Z23" s="10" t="s">
        <v>85</v>
      </c>
      <c r="AA23" s="11">
        <f>AA30</f>
        <v>0</v>
      </c>
      <c r="AB23" s="95">
        <f t="shared" ref="AB23" si="19">AB30</f>
        <v>0</v>
      </c>
      <c r="AC23" s="10" t="s">
        <v>85</v>
      </c>
      <c r="AD23" s="95">
        <f t="shared" ref="AD23" si="20">AD30</f>
        <v>0</v>
      </c>
      <c r="AE23" s="10">
        <v>0</v>
      </c>
      <c r="AF23" s="10" t="s">
        <v>85</v>
      </c>
      <c r="AG23" s="10" t="s">
        <v>85</v>
      </c>
      <c r="AH23" s="11">
        <f>AH30</f>
        <v>0</v>
      </c>
      <c r="AI23" s="95">
        <f t="shared" ref="AI23:AK23" si="21">AI30</f>
        <v>0</v>
      </c>
      <c r="AJ23" s="95" t="str">
        <f t="shared" si="21"/>
        <v>нд</v>
      </c>
      <c r="AK23" s="95">
        <f t="shared" si="21"/>
        <v>0</v>
      </c>
      <c r="AL23" s="95">
        <f>AL30</f>
        <v>0</v>
      </c>
      <c r="AM23" s="102" t="s">
        <v>85</v>
      </c>
      <c r="AN23" s="123" t="s">
        <v>85</v>
      </c>
      <c r="AO23" s="62">
        <f t="shared" si="10"/>
        <v>0.60055802999999996</v>
      </c>
      <c r="AP23" s="62">
        <f t="shared" si="10"/>
        <v>0</v>
      </c>
      <c r="AQ23" s="60" t="s">
        <v>85</v>
      </c>
      <c r="AR23" s="85">
        <f t="shared" si="11"/>
        <v>1.3049999999999999</v>
      </c>
      <c r="AS23" s="62">
        <f t="shared" si="12"/>
        <v>0.46200000000000002</v>
      </c>
      <c r="AT23" s="124" t="s">
        <v>85</v>
      </c>
      <c r="AU23" s="112" t="s">
        <v>85</v>
      </c>
      <c r="AV23" s="62">
        <f>AV30</f>
        <v>5.3296579999999996E-2</v>
      </c>
      <c r="AW23" s="62">
        <f>AW30</f>
        <v>0</v>
      </c>
      <c r="AX23" s="60" t="s">
        <v>85</v>
      </c>
      <c r="AY23" s="62">
        <f>AY30</f>
        <v>0.22</v>
      </c>
      <c r="AZ23" s="62">
        <f>AZ30</f>
        <v>3.1E-2</v>
      </c>
      <c r="BA23" s="141" t="s">
        <v>85</v>
      </c>
      <c r="BB23" s="123" t="s">
        <v>85</v>
      </c>
      <c r="BC23" s="62">
        <f>BC30</f>
        <v>0.14188735</v>
      </c>
      <c r="BD23" s="62">
        <f>BD30</f>
        <v>0</v>
      </c>
      <c r="BE23" s="60" t="s">
        <v>85</v>
      </c>
      <c r="BF23" s="62">
        <f>BF30</f>
        <v>0.3</v>
      </c>
      <c r="BG23" s="62">
        <f>BG30</f>
        <v>2.5000000000000001E-2</v>
      </c>
      <c r="BH23" s="124" t="s">
        <v>85</v>
      </c>
      <c r="BI23" s="112" t="s">
        <v>85</v>
      </c>
      <c r="BJ23" s="62">
        <f>BJ30</f>
        <v>0.40537409999999996</v>
      </c>
      <c r="BK23" s="62">
        <f>BK30</f>
        <v>0</v>
      </c>
      <c r="BL23" s="60" t="s">
        <v>85</v>
      </c>
      <c r="BM23" s="62">
        <f>BM30</f>
        <v>0.78499999999999992</v>
      </c>
      <c r="BN23" s="62">
        <f>BN30</f>
        <v>0.40600000000000003</v>
      </c>
      <c r="BO23" s="141" t="s">
        <v>85</v>
      </c>
      <c r="BP23" s="123" t="s">
        <v>85</v>
      </c>
      <c r="BQ23" s="62">
        <f>BQ30</f>
        <v>0</v>
      </c>
      <c r="BR23" s="62">
        <f>BR30</f>
        <v>0</v>
      </c>
      <c r="BS23" s="60" t="s">
        <v>85</v>
      </c>
      <c r="BT23" s="62">
        <f>BT30</f>
        <v>0</v>
      </c>
      <c r="BU23" s="62">
        <f>BU30</f>
        <v>0</v>
      </c>
      <c r="BV23" s="124" t="s">
        <v>85</v>
      </c>
      <c r="BW23" s="112" t="s">
        <v>85</v>
      </c>
      <c r="BX23" s="60" t="s">
        <v>85</v>
      </c>
      <c r="BY23" s="86">
        <f t="shared" ref="BY23:BY87" si="22">M23+T23+AA23-AV23-BC23-BJ23</f>
        <v>-0.60055802999999996</v>
      </c>
      <c r="BZ23" s="81" t="s">
        <v>85</v>
      </c>
      <c r="CA23" s="60" t="s">
        <v>85</v>
      </c>
    </row>
    <row r="24" spans="1:81" ht="38.25">
      <c r="A24" s="8" t="s">
        <v>88</v>
      </c>
      <c r="B24" s="9" t="s">
        <v>89</v>
      </c>
      <c r="C24" s="8" t="s">
        <v>84</v>
      </c>
      <c r="D24" s="11">
        <f>D51</f>
        <v>0</v>
      </c>
      <c r="E24" s="60" t="s">
        <v>85</v>
      </c>
      <c r="F24" s="11">
        <f t="shared" si="13"/>
        <v>11.93187</v>
      </c>
      <c r="G24" s="95">
        <f t="shared" si="13"/>
        <v>32.630000000000003</v>
      </c>
      <c r="H24" s="95" t="str">
        <f t="shared" ref="H24" si="23">H51</f>
        <v>нд</v>
      </c>
      <c r="I24" s="95">
        <f t="shared" si="13"/>
        <v>2.94</v>
      </c>
      <c r="J24" s="95">
        <f>J51</f>
        <v>0</v>
      </c>
      <c r="K24" s="60" t="s">
        <v>85</v>
      </c>
      <c r="L24" s="10" t="s">
        <v>85</v>
      </c>
      <c r="M24" s="11">
        <f>M51</f>
        <v>2.1341899999999998</v>
      </c>
      <c r="N24" s="95">
        <f t="shared" ref="N24" si="24">N51</f>
        <v>0</v>
      </c>
      <c r="O24" s="10" t="s">
        <v>85</v>
      </c>
      <c r="P24" s="95">
        <f t="shared" ref="P24" si="25">P51</f>
        <v>0</v>
      </c>
      <c r="Q24" s="10">
        <v>0</v>
      </c>
      <c r="R24" s="10" t="s">
        <v>85</v>
      </c>
      <c r="S24" s="10" t="s">
        <v>85</v>
      </c>
      <c r="T24" s="11">
        <f>T51</f>
        <v>2.0777399999999999</v>
      </c>
      <c r="U24" s="95">
        <f t="shared" ref="U24" si="26">U51</f>
        <v>0</v>
      </c>
      <c r="V24" s="10" t="s">
        <v>85</v>
      </c>
      <c r="W24" s="95">
        <f t="shared" ref="W24" si="27">W51</f>
        <v>0</v>
      </c>
      <c r="X24" s="10">
        <v>0</v>
      </c>
      <c r="Y24" s="10" t="s">
        <v>85</v>
      </c>
      <c r="Z24" s="10" t="s">
        <v>85</v>
      </c>
      <c r="AA24" s="11">
        <f>AA51</f>
        <v>2.02902</v>
      </c>
      <c r="AB24" s="95">
        <f t="shared" ref="AB24" si="28">AB51</f>
        <v>0</v>
      </c>
      <c r="AC24" s="10" t="s">
        <v>85</v>
      </c>
      <c r="AD24" s="95">
        <f t="shared" ref="AD24" si="29">AD51</f>
        <v>0</v>
      </c>
      <c r="AE24" s="10">
        <v>0</v>
      </c>
      <c r="AF24" s="10" t="s">
        <v>85</v>
      </c>
      <c r="AG24" s="10" t="s">
        <v>85</v>
      </c>
      <c r="AH24" s="11">
        <f>AH51</f>
        <v>5.6909200000000002</v>
      </c>
      <c r="AI24" s="95">
        <f t="shared" ref="AI24:AK24" si="30">AI51</f>
        <v>32.630000000000003</v>
      </c>
      <c r="AJ24" s="95" t="str">
        <f t="shared" si="30"/>
        <v>нд</v>
      </c>
      <c r="AK24" s="95">
        <f t="shared" si="30"/>
        <v>2.94</v>
      </c>
      <c r="AL24" s="95">
        <f>AL51</f>
        <v>0</v>
      </c>
      <c r="AM24" s="102" t="s">
        <v>85</v>
      </c>
      <c r="AN24" s="123" t="s">
        <v>85</v>
      </c>
      <c r="AO24" s="62">
        <f t="shared" si="10"/>
        <v>16.271714129999999</v>
      </c>
      <c r="AP24" s="62">
        <f t="shared" si="10"/>
        <v>32</v>
      </c>
      <c r="AQ24" s="60" t="s">
        <v>85</v>
      </c>
      <c r="AR24" s="85">
        <f t="shared" si="11"/>
        <v>1.885</v>
      </c>
      <c r="AS24" s="62">
        <f t="shared" si="12"/>
        <v>0</v>
      </c>
      <c r="AT24" s="124" t="s">
        <v>85</v>
      </c>
      <c r="AU24" s="112" t="s">
        <v>85</v>
      </c>
      <c r="AV24" s="62">
        <f>AV51</f>
        <v>2.4000490499999998</v>
      </c>
      <c r="AW24" s="62">
        <f>AW51</f>
        <v>0</v>
      </c>
      <c r="AX24" s="60" t="s">
        <v>85</v>
      </c>
      <c r="AY24" s="62">
        <f>AY51</f>
        <v>0.57999999999999996</v>
      </c>
      <c r="AZ24" s="62">
        <f>AZ51</f>
        <v>0</v>
      </c>
      <c r="BA24" s="141" t="s">
        <v>85</v>
      </c>
      <c r="BB24" s="123" t="s">
        <v>85</v>
      </c>
      <c r="BC24" s="62">
        <f>BC51</f>
        <v>2.46414008</v>
      </c>
      <c r="BD24" s="62">
        <f>BD51</f>
        <v>0</v>
      </c>
      <c r="BE24" s="60" t="s">
        <v>85</v>
      </c>
      <c r="BF24" s="62">
        <f>BF51</f>
        <v>0.9</v>
      </c>
      <c r="BG24" s="62">
        <f>BG51</f>
        <v>0</v>
      </c>
      <c r="BH24" s="124" t="s">
        <v>85</v>
      </c>
      <c r="BI24" s="112" t="s">
        <v>85</v>
      </c>
      <c r="BJ24" s="62">
        <f>BJ51</f>
        <v>11.407525000000001</v>
      </c>
      <c r="BK24" s="62">
        <f>BK51</f>
        <v>32</v>
      </c>
      <c r="BL24" s="60" t="s">
        <v>85</v>
      </c>
      <c r="BM24" s="62">
        <f>BM51</f>
        <v>0.40500000000000003</v>
      </c>
      <c r="BN24" s="62">
        <f>BN51</f>
        <v>0</v>
      </c>
      <c r="BO24" s="141" t="s">
        <v>85</v>
      </c>
      <c r="BP24" s="123" t="s">
        <v>85</v>
      </c>
      <c r="BQ24" s="62">
        <f>BQ51</f>
        <v>0</v>
      </c>
      <c r="BR24" s="62">
        <f>BR51</f>
        <v>0</v>
      </c>
      <c r="BS24" s="60" t="s">
        <v>85</v>
      </c>
      <c r="BT24" s="62">
        <f>BT51</f>
        <v>0</v>
      </c>
      <c r="BU24" s="62">
        <f>BU51</f>
        <v>0</v>
      </c>
      <c r="BV24" s="124" t="s">
        <v>85</v>
      </c>
      <c r="BW24" s="112" t="s">
        <v>85</v>
      </c>
      <c r="BX24" s="60" t="s">
        <v>85</v>
      </c>
      <c r="BY24" s="86">
        <f t="shared" si="22"/>
        <v>-10.030764130000001</v>
      </c>
      <c r="BZ24" s="81" t="s">
        <v>85</v>
      </c>
      <c r="CA24" s="60" t="s">
        <v>85</v>
      </c>
    </row>
    <row r="25" spans="1:81" ht="76.5">
      <c r="A25" s="8" t="s">
        <v>90</v>
      </c>
      <c r="B25" s="9" t="s">
        <v>91</v>
      </c>
      <c r="C25" s="8" t="s">
        <v>84</v>
      </c>
      <c r="D25" s="11">
        <f>D76</f>
        <v>0</v>
      </c>
      <c r="E25" s="60" t="s">
        <v>85</v>
      </c>
      <c r="F25" s="11">
        <f t="shared" si="13"/>
        <v>0</v>
      </c>
      <c r="G25" s="10" t="s">
        <v>85</v>
      </c>
      <c r="H25" s="10" t="s">
        <v>85</v>
      </c>
      <c r="I25" s="10">
        <v>0</v>
      </c>
      <c r="J25" s="60" t="s">
        <v>85</v>
      </c>
      <c r="K25" s="60" t="s">
        <v>85</v>
      </c>
      <c r="L25" s="10" t="s">
        <v>85</v>
      </c>
      <c r="M25" s="11">
        <f>M76</f>
        <v>0</v>
      </c>
      <c r="N25" s="10" t="s">
        <v>85</v>
      </c>
      <c r="O25" s="10" t="s">
        <v>85</v>
      </c>
      <c r="P25" s="10">
        <v>0</v>
      </c>
      <c r="Q25" s="10">
        <v>0</v>
      </c>
      <c r="R25" s="10" t="s">
        <v>85</v>
      </c>
      <c r="S25" s="10" t="s">
        <v>85</v>
      </c>
      <c r="T25" s="11">
        <f>T76</f>
        <v>0</v>
      </c>
      <c r="U25" s="10" t="s">
        <v>85</v>
      </c>
      <c r="V25" s="10" t="s">
        <v>85</v>
      </c>
      <c r="W25" s="10">
        <v>0</v>
      </c>
      <c r="X25" s="10">
        <v>0</v>
      </c>
      <c r="Y25" s="10" t="s">
        <v>85</v>
      </c>
      <c r="Z25" s="10" t="s">
        <v>85</v>
      </c>
      <c r="AA25" s="11">
        <f>AA76</f>
        <v>0</v>
      </c>
      <c r="AB25" s="10" t="s">
        <v>85</v>
      </c>
      <c r="AC25" s="10" t="s">
        <v>85</v>
      </c>
      <c r="AD25" s="10">
        <v>0</v>
      </c>
      <c r="AE25" s="10">
        <v>0</v>
      </c>
      <c r="AF25" s="10" t="s">
        <v>85</v>
      </c>
      <c r="AG25" s="10" t="s">
        <v>85</v>
      </c>
      <c r="AH25" s="11">
        <f>AH76</f>
        <v>0</v>
      </c>
      <c r="AI25" s="10" t="s">
        <v>85</v>
      </c>
      <c r="AJ25" s="10" t="s">
        <v>85</v>
      </c>
      <c r="AK25" s="10">
        <v>0</v>
      </c>
      <c r="AL25" s="10">
        <v>0</v>
      </c>
      <c r="AM25" s="102" t="s">
        <v>85</v>
      </c>
      <c r="AN25" s="123" t="s">
        <v>85</v>
      </c>
      <c r="AO25" s="62">
        <f t="shared" si="10"/>
        <v>0</v>
      </c>
      <c r="AP25" s="62">
        <f t="shared" si="10"/>
        <v>0</v>
      </c>
      <c r="AQ25" s="60" t="s">
        <v>85</v>
      </c>
      <c r="AR25" s="62">
        <f t="shared" si="11"/>
        <v>0</v>
      </c>
      <c r="AS25" s="62">
        <f t="shared" si="12"/>
        <v>0</v>
      </c>
      <c r="AT25" s="124" t="s">
        <v>85</v>
      </c>
      <c r="AU25" s="112" t="s">
        <v>85</v>
      </c>
      <c r="AV25" s="62">
        <f>AV76</f>
        <v>0</v>
      </c>
      <c r="AW25" s="62">
        <f>AW76</f>
        <v>0</v>
      </c>
      <c r="AX25" s="60" t="s">
        <v>85</v>
      </c>
      <c r="AY25" s="62">
        <f>AY76</f>
        <v>0</v>
      </c>
      <c r="AZ25" s="62">
        <f>AZ76</f>
        <v>0</v>
      </c>
      <c r="BA25" s="141" t="s">
        <v>85</v>
      </c>
      <c r="BB25" s="123" t="s">
        <v>85</v>
      </c>
      <c r="BC25" s="62">
        <f>BC76</f>
        <v>0</v>
      </c>
      <c r="BD25" s="62">
        <f>BD76</f>
        <v>0</v>
      </c>
      <c r="BE25" s="60" t="s">
        <v>85</v>
      </c>
      <c r="BF25" s="62">
        <f>BF76</f>
        <v>0</v>
      </c>
      <c r="BG25" s="62">
        <f>BG76</f>
        <v>0</v>
      </c>
      <c r="BH25" s="124" t="s">
        <v>85</v>
      </c>
      <c r="BI25" s="112" t="s">
        <v>85</v>
      </c>
      <c r="BJ25" s="62">
        <f>BJ76</f>
        <v>0</v>
      </c>
      <c r="BK25" s="62">
        <f>BK76</f>
        <v>0</v>
      </c>
      <c r="BL25" s="60" t="s">
        <v>85</v>
      </c>
      <c r="BM25" s="62">
        <f>BM76</f>
        <v>0</v>
      </c>
      <c r="BN25" s="62">
        <f>BN76</f>
        <v>0</v>
      </c>
      <c r="BO25" s="141" t="s">
        <v>85</v>
      </c>
      <c r="BP25" s="123" t="s">
        <v>85</v>
      </c>
      <c r="BQ25" s="62">
        <f>BQ76</f>
        <v>0</v>
      </c>
      <c r="BR25" s="62">
        <f>BR76</f>
        <v>0</v>
      </c>
      <c r="BS25" s="60" t="s">
        <v>85</v>
      </c>
      <c r="BT25" s="62">
        <f>BT76</f>
        <v>0</v>
      </c>
      <c r="BU25" s="62">
        <f>BU76</f>
        <v>0</v>
      </c>
      <c r="BV25" s="124" t="s">
        <v>85</v>
      </c>
      <c r="BW25" s="112" t="s">
        <v>85</v>
      </c>
      <c r="BX25" s="60" t="s">
        <v>85</v>
      </c>
      <c r="BY25" s="86">
        <f t="shared" si="22"/>
        <v>0</v>
      </c>
      <c r="BZ25" s="81" t="s">
        <v>85</v>
      </c>
      <c r="CA25" s="60" t="s">
        <v>85</v>
      </c>
    </row>
    <row r="26" spans="1:81" ht="38.25">
      <c r="A26" s="8" t="s">
        <v>92</v>
      </c>
      <c r="B26" s="9" t="s">
        <v>93</v>
      </c>
      <c r="C26" s="8" t="s">
        <v>84</v>
      </c>
      <c r="D26" s="11">
        <f>D79</f>
        <v>0</v>
      </c>
      <c r="E26" s="60" t="s">
        <v>85</v>
      </c>
      <c r="F26" s="11">
        <f t="shared" si="13"/>
        <v>0</v>
      </c>
      <c r="G26" s="10" t="s">
        <v>85</v>
      </c>
      <c r="H26" s="10" t="s">
        <v>85</v>
      </c>
      <c r="I26" s="10">
        <v>0</v>
      </c>
      <c r="J26" s="60" t="s">
        <v>85</v>
      </c>
      <c r="K26" s="60" t="s">
        <v>85</v>
      </c>
      <c r="L26" s="10" t="s">
        <v>85</v>
      </c>
      <c r="M26" s="11">
        <f>M79</f>
        <v>0</v>
      </c>
      <c r="N26" s="10" t="s">
        <v>85</v>
      </c>
      <c r="O26" s="10" t="s">
        <v>85</v>
      </c>
      <c r="P26" s="10">
        <v>0</v>
      </c>
      <c r="Q26" s="10">
        <v>0</v>
      </c>
      <c r="R26" s="10" t="s">
        <v>85</v>
      </c>
      <c r="S26" s="10" t="s">
        <v>85</v>
      </c>
      <c r="T26" s="11">
        <f>T79</f>
        <v>0</v>
      </c>
      <c r="U26" s="10" t="s">
        <v>85</v>
      </c>
      <c r="V26" s="10" t="s">
        <v>85</v>
      </c>
      <c r="W26" s="10">
        <v>0</v>
      </c>
      <c r="X26" s="10">
        <v>0</v>
      </c>
      <c r="Y26" s="10" t="s">
        <v>85</v>
      </c>
      <c r="Z26" s="10" t="s">
        <v>85</v>
      </c>
      <c r="AA26" s="11">
        <f>AA79</f>
        <v>0</v>
      </c>
      <c r="AB26" s="10" t="s">
        <v>85</v>
      </c>
      <c r="AC26" s="10" t="s">
        <v>85</v>
      </c>
      <c r="AD26" s="10">
        <v>0</v>
      </c>
      <c r="AE26" s="10">
        <v>0</v>
      </c>
      <c r="AF26" s="10" t="s">
        <v>85</v>
      </c>
      <c r="AG26" s="10" t="s">
        <v>85</v>
      </c>
      <c r="AH26" s="11">
        <f>AH79</f>
        <v>0</v>
      </c>
      <c r="AI26" s="10" t="s">
        <v>85</v>
      </c>
      <c r="AJ26" s="10" t="s">
        <v>85</v>
      </c>
      <c r="AK26" s="10">
        <v>0</v>
      </c>
      <c r="AL26" s="10">
        <v>0</v>
      </c>
      <c r="AM26" s="102" t="s">
        <v>85</v>
      </c>
      <c r="AN26" s="123" t="s">
        <v>85</v>
      </c>
      <c r="AO26" s="62">
        <f t="shared" si="10"/>
        <v>0</v>
      </c>
      <c r="AP26" s="62">
        <f t="shared" si="10"/>
        <v>0</v>
      </c>
      <c r="AQ26" s="60" t="s">
        <v>85</v>
      </c>
      <c r="AR26" s="62">
        <f t="shared" si="11"/>
        <v>0</v>
      </c>
      <c r="AS26" s="62">
        <f t="shared" si="12"/>
        <v>0</v>
      </c>
      <c r="AT26" s="124" t="s">
        <v>85</v>
      </c>
      <c r="AU26" s="112" t="s">
        <v>85</v>
      </c>
      <c r="AV26" s="62">
        <f>AV79</f>
        <v>0</v>
      </c>
      <c r="AW26" s="62">
        <f t="shared" ref="AW26" si="31">AW79</f>
        <v>0</v>
      </c>
      <c r="AX26" s="60" t="s">
        <v>85</v>
      </c>
      <c r="AY26" s="62">
        <f t="shared" ref="AY26:AZ28" si="32">AY79</f>
        <v>0</v>
      </c>
      <c r="AZ26" s="62">
        <f t="shared" si="32"/>
        <v>0</v>
      </c>
      <c r="BA26" s="141" t="s">
        <v>85</v>
      </c>
      <c r="BB26" s="123" t="s">
        <v>85</v>
      </c>
      <c r="BC26" s="62">
        <f>BC79</f>
        <v>0</v>
      </c>
      <c r="BD26" s="62">
        <f t="shared" ref="BD26:BD28" si="33">BD79</f>
        <v>0</v>
      </c>
      <c r="BE26" s="60" t="s">
        <v>85</v>
      </c>
      <c r="BF26" s="62">
        <f t="shared" ref="BF26:BG28" si="34">BF79</f>
        <v>0</v>
      </c>
      <c r="BG26" s="62">
        <f t="shared" si="34"/>
        <v>0</v>
      </c>
      <c r="BH26" s="124" t="s">
        <v>85</v>
      </c>
      <c r="BI26" s="112" t="s">
        <v>85</v>
      </c>
      <c r="BJ26" s="62">
        <f>BJ79</f>
        <v>0</v>
      </c>
      <c r="BK26" s="62">
        <f t="shared" ref="BK26:BK28" si="35">BK79</f>
        <v>0</v>
      </c>
      <c r="BL26" s="60" t="s">
        <v>85</v>
      </c>
      <c r="BM26" s="62">
        <f t="shared" ref="BM26:BN28" si="36">BM79</f>
        <v>0</v>
      </c>
      <c r="BN26" s="62">
        <f t="shared" si="36"/>
        <v>0</v>
      </c>
      <c r="BO26" s="141" t="s">
        <v>85</v>
      </c>
      <c r="BP26" s="123" t="s">
        <v>85</v>
      </c>
      <c r="BQ26" s="62">
        <f>BQ79</f>
        <v>0</v>
      </c>
      <c r="BR26" s="62">
        <f t="shared" ref="BR26:BR28" si="37">BR79</f>
        <v>0</v>
      </c>
      <c r="BS26" s="60" t="s">
        <v>85</v>
      </c>
      <c r="BT26" s="62">
        <f t="shared" ref="BT26:BU28" si="38">BT79</f>
        <v>0</v>
      </c>
      <c r="BU26" s="62">
        <f t="shared" si="38"/>
        <v>0</v>
      </c>
      <c r="BV26" s="124" t="s">
        <v>85</v>
      </c>
      <c r="BW26" s="112" t="s">
        <v>85</v>
      </c>
      <c r="BX26" s="60" t="s">
        <v>85</v>
      </c>
      <c r="BY26" s="86">
        <f t="shared" si="22"/>
        <v>0</v>
      </c>
      <c r="BZ26" s="81" t="s">
        <v>85</v>
      </c>
      <c r="CA26" s="60" t="s">
        <v>85</v>
      </c>
    </row>
    <row r="27" spans="1:81" ht="38.25">
      <c r="A27" s="8" t="s">
        <v>94</v>
      </c>
      <c r="B27" s="9" t="s">
        <v>95</v>
      </c>
      <c r="C27" s="8" t="s">
        <v>84</v>
      </c>
      <c r="D27" s="11">
        <f>D80</f>
        <v>0</v>
      </c>
      <c r="E27" s="60" t="s">
        <v>85</v>
      </c>
      <c r="F27" s="11">
        <f t="shared" si="13"/>
        <v>0</v>
      </c>
      <c r="G27" s="10" t="s">
        <v>85</v>
      </c>
      <c r="H27" s="10" t="s">
        <v>85</v>
      </c>
      <c r="I27" s="10">
        <v>0</v>
      </c>
      <c r="J27" s="60" t="s">
        <v>85</v>
      </c>
      <c r="K27" s="60" t="s">
        <v>85</v>
      </c>
      <c r="L27" s="10" t="s">
        <v>85</v>
      </c>
      <c r="M27" s="11">
        <f>M80</f>
        <v>0</v>
      </c>
      <c r="N27" s="10" t="s">
        <v>85</v>
      </c>
      <c r="O27" s="10" t="s">
        <v>85</v>
      </c>
      <c r="P27" s="10">
        <v>0</v>
      </c>
      <c r="Q27" s="10">
        <v>0</v>
      </c>
      <c r="R27" s="10" t="s">
        <v>85</v>
      </c>
      <c r="S27" s="10" t="s">
        <v>85</v>
      </c>
      <c r="T27" s="11">
        <f>T80</f>
        <v>0</v>
      </c>
      <c r="U27" s="10" t="s">
        <v>85</v>
      </c>
      <c r="V27" s="10" t="s">
        <v>85</v>
      </c>
      <c r="W27" s="10">
        <v>0</v>
      </c>
      <c r="X27" s="10">
        <v>0</v>
      </c>
      <c r="Y27" s="10" t="s">
        <v>85</v>
      </c>
      <c r="Z27" s="10" t="s">
        <v>85</v>
      </c>
      <c r="AA27" s="11">
        <f>AA80</f>
        <v>0</v>
      </c>
      <c r="AB27" s="10" t="s">
        <v>85</v>
      </c>
      <c r="AC27" s="10" t="s">
        <v>85</v>
      </c>
      <c r="AD27" s="10">
        <v>0</v>
      </c>
      <c r="AE27" s="10">
        <v>0</v>
      </c>
      <c r="AF27" s="10" t="s">
        <v>85</v>
      </c>
      <c r="AG27" s="10" t="s">
        <v>85</v>
      </c>
      <c r="AH27" s="11">
        <f>AH80</f>
        <v>0</v>
      </c>
      <c r="AI27" s="10" t="s">
        <v>85</v>
      </c>
      <c r="AJ27" s="10" t="s">
        <v>85</v>
      </c>
      <c r="AK27" s="10">
        <v>0</v>
      </c>
      <c r="AL27" s="10">
        <v>0</v>
      </c>
      <c r="AM27" s="102" t="s">
        <v>85</v>
      </c>
      <c r="AN27" s="123" t="s">
        <v>85</v>
      </c>
      <c r="AO27" s="62">
        <f t="shared" si="10"/>
        <v>0</v>
      </c>
      <c r="AP27" s="62">
        <f t="shared" si="10"/>
        <v>0</v>
      </c>
      <c r="AQ27" s="60" t="s">
        <v>85</v>
      </c>
      <c r="AR27" s="62">
        <f t="shared" si="11"/>
        <v>0</v>
      </c>
      <c r="AS27" s="62">
        <f t="shared" si="12"/>
        <v>0</v>
      </c>
      <c r="AT27" s="124" t="s">
        <v>85</v>
      </c>
      <c r="AU27" s="112" t="s">
        <v>85</v>
      </c>
      <c r="AV27" s="62">
        <f>AV80</f>
        <v>0</v>
      </c>
      <c r="AW27" s="62">
        <f t="shared" ref="AW27" si="39">AW80</f>
        <v>0</v>
      </c>
      <c r="AX27" s="60" t="s">
        <v>85</v>
      </c>
      <c r="AY27" s="62">
        <f t="shared" si="32"/>
        <v>0</v>
      </c>
      <c r="AZ27" s="62">
        <f t="shared" si="32"/>
        <v>0</v>
      </c>
      <c r="BA27" s="141" t="s">
        <v>85</v>
      </c>
      <c r="BB27" s="123" t="s">
        <v>85</v>
      </c>
      <c r="BC27" s="62">
        <f>BC80</f>
        <v>0</v>
      </c>
      <c r="BD27" s="62">
        <f t="shared" si="33"/>
        <v>0</v>
      </c>
      <c r="BE27" s="60" t="s">
        <v>85</v>
      </c>
      <c r="BF27" s="62">
        <f t="shared" si="34"/>
        <v>0</v>
      </c>
      <c r="BG27" s="62">
        <f t="shared" si="34"/>
        <v>0</v>
      </c>
      <c r="BH27" s="124" t="s">
        <v>85</v>
      </c>
      <c r="BI27" s="112" t="s">
        <v>85</v>
      </c>
      <c r="BJ27" s="62">
        <f>BJ80</f>
        <v>0</v>
      </c>
      <c r="BK27" s="62">
        <f t="shared" si="35"/>
        <v>0</v>
      </c>
      <c r="BL27" s="60" t="s">
        <v>85</v>
      </c>
      <c r="BM27" s="62">
        <f t="shared" si="36"/>
        <v>0</v>
      </c>
      <c r="BN27" s="62">
        <f t="shared" si="36"/>
        <v>0</v>
      </c>
      <c r="BO27" s="141" t="s">
        <v>85</v>
      </c>
      <c r="BP27" s="123" t="s">
        <v>85</v>
      </c>
      <c r="BQ27" s="62">
        <f>BQ80</f>
        <v>0</v>
      </c>
      <c r="BR27" s="62">
        <f t="shared" si="37"/>
        <v>0</v>
      </c>
      <c r="BS27" s="60" t="s">
        <v>85</v>
      </c>
      <c r="BT27" s="62">
        <f t="shared" si="38"/>
        <v>0</v>
      </c>
      <c r="BU27" s="62">
        <f t="shared" si="38"/>
        <v>0</v>
      </c>
      <c r="BV27" s="124" t="s">
        <v>85</v>
      </c>
      <c r="BW27" s="112" t="s">
        <v>85</v>
      </c>
      <c r="BX27" s="60" t="s">
        <v>85</v>
      </c>
      <c r="BY27" s="86">
        <f t="shared" si="22"/>
        <v>0</v>
      </c>
      <c r="BZ27" s="81" t="s">
        <v>85</v>
      </c>
      <c r="CA27" s="60" t="s">
        <v>85</v>
      </c>
    </row>
    <row r="28" spans="1:81" ht="25.5">
      <c r="A28" s="8" t="s">
        <v>96</v>
      </c>
      <c r="B28" s="9" t="s">
        <v>97</v>
      </c>
      <c r="C28" s="8" t="s">
        <v>84</v>
      </c>
      <c r="D28" s="11">
        <f>D81</f>
        <v>0</v>
      </c>
      <c r="E28" s="60" t="s">
        <v>85</v>
      </c>
      <c r="F28" s="11">
        <f t="shared" si="13"/>
        <v>8.9240100000000009</v>
      </c>
      <c r="G28" s="10" t="s">
        <v>85</v>
      </c>
      <c r="H28" s="10" t="s">
        <v>85</v>
      </c>
      <c r="I28" s="10">
        <v>0</v>
      </c>
      <c r="J28" s="60" t="s">
        <v>85</v>
      </c>
      <c r="K28" s="60" t="s">
        <v>85</v>
      </c>
      <c r="L28" s="10" t="s">
        <v>85</v>
      </c>
      <c r="M28" s="11">
        <f>M81</f>
        <v>0</v>
      </c>
      <c r="N28" s="10" t="s">
        <v>85</v>
      </c>
      <c r="O28" s="10" t="s">
        <v>85</v>
      </c>
      <c r="P28" s="10">
        <v>0</v>
      </c>
      <c r="Q28" s="10">
        <v>0</v>
      </c>
      <c r="R28" s="10" t="s">
        <v>85</v>
      </c>
      <c r="S28" s="10" t="s">
        <v>85</v>
      </c>
      <c r="T28" s="11">
        <f>T81</f>
        <v>0</v>
      </c>
      <c r="U28" s="10" t="s">
        <v>85</v>
      </c>
      <c r="V28" s="10" t="s">
        <v>85</v>
      </c>
      <c r="W28" s="10">
        <v>0</v>
      </c>
      <c r="X28" s="10">
        <v>0</v>
      </c>
      <c r="Y28" s="10" t="s">
        <v>85</v>
      </c>
      <c r="Z28" s="10" t="s">
        <v>85</v>
      </c>
      <c r="AA28" s="11">
        <f>AA81</f>
        <v>0</v>
      </c>
      <c r="AB28" s="10" t="s">
        <v>85</v>
      </c>
      <c r="AC28" s="10" t="s">
        <v>85</v>
      </c>
      <c r="AD28" s="10">
        <v>0</v>
      </c>
      <c r="AE28" s="10">
        <v>0</v>
      </c>
      <c r="AF28" s="10" t="s">
        <v>85</v>
      </c>
      <c r="AG28" s="10" t="s">
        <v>85</v>
      </c>
      <c r="AH28" s="11">
        <f>AH81</f>
        <v>8.9240100000000009</v>
      </c>
      <c r="AI28" s="10" t="s">
        <v>85</v>
      </c>
      <c r="AJ28" s="10" t="s">
        <v>85</v>
      </c>
      <c r="AK28" s="10">
        <v>0</v>
      </c>
      <c r="AL28" s="10">
        <v>0</v>
      </c>
      <c r="AM28" s="102" t="s">
        <v>85</v>
      </c>
      <c r="AN28" s="123" t="s">
        <v>85</v>
      </c>
      <c r="AO28" s="62">
        <f t="shared" si="10"/>
        <v>0</v>
      </c>
      <c r="AP28" s="62">
        <f t="shared" si="10"/>
        <v>0</v>
      </c>
      <c r="AQ28" s="60" t="s">
        <v>85</v>
      </c>
      <c r="AR28" s="62">
        <f t="shared" si="11"/>
        <v>0</v>
      </c>
      <c r="AS28" s="62">
        <f t="shared" si="12"/>
        <v>0</v>
      </c>
      <c r="AT28" s="124" t="s">
        <v>85</v>
      </c>
      <c r="AU28" s="112" t="s">
        <v>85</v>
      </c>
      <c r="AV28" s="62">
        <f>AV81</f>
        <v>0</v>
      </c>
      <c r="AW28" s="62">
        <f t="shared" ref="AW28" si="40">AW81</f>
        <v>0</v>
      </c>
      <c r="AX28" s="60" t="s">
        <v>85</v>
      </c>
      <c r="AY28" s="62">
        <f t="shared" si="32"/>
        <v>0</v>
      </c>
      <c r="AZ28" s="62">
        <f t="shared" si="32"/>
        <v>0</v>
      </c>
      <c r="BA28" s="141" t="s">
        <v>85</v>
      </c>
      <c r="BB28" s="123" t="s">
        <v>85</v>
      </c>
      <c r="BC28" s="62">
        <f>BC81</f>
        <v>0</v>
      </c>
      <c r="BD28" s="62">
        <f t="shared" si="33"/>
        <v>0</v>
      </c>
      <c r="BE28" s="60" t="s">
        <v>85</v>
      </c>
      <c r="BF28" s="62">
        <f t="shared" si="34"/>
        <v>0</v>
      </c>
      <c r="BG28" s="62">
        <f t="shared" si="34"/>
        <v>0</v>
      </c>
      <c r="BH28" s="124" t="s">
        <v>85</v>
      </c>
      <c r="BI28" s="112" t="s">
        <v>85</v>
      </c>
      <c r="BJ28" s="62">
        <f>BJ81</f>
        <v>0</v>
      </c>
      <c r="BK28" s="62">
        <f t="shared" si="35"/>
        <v>0</v>
      </c>
      <c r="BL28" s="60" t="s">
        <v>85</v>
      </c>
      <c r="BM28" s="62">
        <f t="shared" si="36"/>
        <v>0</v>
      </c>
      <c r="BN28" s="62">
        <f t="shared" si="36"/>
        <v>0</v>
      </c>
      <c r="BO28" s="141" t="s">
        <v>85</v>
      </c>
      <c r="BP28" s="123" t="s">
        <v>85</v>
      </c>
      <c r="BQ28" s="62">
        <f>BQ81</f>
        <v>0</v>
      </c>
      <c r="BR28" s="62">
        <f t="shared" si="37"/>
        <v>0</v>
      </c>
      <c r="BS28" s="60" t="s">
        <v>85</v>
      </c>
      <c r="BT28" s="62">
        <f t="shared" si="38"/>
        <v>0</v>
      </c>
      <c r="BU28" s="62">
        <f t="shared" si="38"/>
        <v>0</v>
      </c>
      <c r="BV28" s="124" t="s">
        <v>85</v>
      </c>
      <c r="BW28" s="112" t="s">
        <v>85</v>
      </c>
      <c r="BX28" s="60" t="s">
        <v>85</v>
      </c>
      <c r="BY28" s="86">
        <f t="shared" si="22"/>
        <v>0</v>
      </c>
      <c r="BZ28" s="81" t="s">
        <v>85</v>
      </c>
      <c r="CA28" s="60" t="s">
        <v>85</v>
      </c>
    </row>
    <row r="29" spans="1:81" s="79" customFormat="1" ht="23.25" customHeight="1">
      <c r="A29" s="12" t="s">
        <v>98</v>
      </c>
      <c r="B29" s="13" t="s">
        <v>99</v>
      </c>
      <c r="C29" s="12" t="s">
        <v>84</v>
      </c>
      <c r="D29" s="14">
        <f>D30+D51+D76+D79+D80+D81</f>
        <v>0</v>
      </c>
      <c r="E29" s="78" t="s">
        <v>85</v>
      </c>
      <c r="F29" s="14">
        <f>F22</f>
        <v>20.855879999999999</v>
      </c>
      <c r="G29" s="14">
        <f t="shared" ref="G29:BR29" si="41">G22</f>
        <v>32.630000000000003</v>
      </c>
      <c r="H29" s="14">
        <f t="shared" si="41"/>
        <v>0</v>
      </c>
      <c r="I29" s="14">
        <f t="shared" si="41"/>
        <v>2.94</v>
      </c>
      <c r="J29" s="14">
        <f t="shared" si="41"/>
        <v>0</v>
      </c>
      <c r="K29" s="14" t="str">
        <f t="shared" si="41"/>
        <v>нд</v>
      </c>
      <c r="L29" s="14" t="str">
        <f t="shared" si="41"/>
        <v>нд</v>
      </c>
      <c r="M29" s="14">
        <f t="shared" si="41"/>
        <v>2.1341899999999998</v>
      </c>
      <c r="N29" s="14">
        <f t="shared" ref="N29" si="42">N22</f>
        <v>0</v>
      </c>
      <c r="O29" s="14" t="str">
        <f t="shared" si="41"/>
        <v>нд</v>
      </c>
      <c r="P29" s="14">
        <f t="shared" si="41"/>
        <v>0</v>
      </c>
      <c r="Q29" s="14">
        <f t="shared" si="41"/>
        <v>0</v>
      </c>
      <c r="R29" s="14" t="str">
        <f t="shared" si="41"/>
        <v>нд</v>
      </c>
      <c r="S29" s="14" t="str">
        <f t="shared" si="41"/>
        <v>нд</v>
      </c>
      <c r="T29" s="14">
        <f t="shared" si="41"/>
        <v>2.0777399999999999</v>
      </c>
      <c r="U29" s="14">
        <f t="shared" si="41"/>
        <v>0</v>
      </c>
      <c r="V29" s="14" t="str">
        <f t="shared" ref="V29:X29" si="43">V22</f>
        <v>нд</v>
      </c>
      <c r="W29" s="14">
        <f t="shared" si="43"/>
        <v>0</v>
      </c>
      <c r="X29" s="14">
        <f t="shared" si="43"/>
        <v>0</v>
      </c>
      <c r="Y29" s="14" t="str">
        <f t="shared" si="41"/>
        <v>нд</v>
      </c>
      <c r="Z29" s="14" t="str">
        <f t="shared" si="41"/>
        <v>нд</v>
      </c>
      <c r="AA29" s="14">
        <f t="shared" si="41"/>
        <v>2.02902</v>
      </c>
      <c r="AB29" s="14">
        <f t="shared" si="41"/>
        <v>0</v>
      </c>
      <c r="AC29" s="14" t="str">
        <f t="shared" ref="AC29:AE29" si="44">AC22</f>
        <v>нд</v>
      </c>
      <c r="AD29" s="14">
        <f t="shared" si="44"/>
        <v>0</v>
      </c>
      <c r="AE29" s="14">
        <f t="shared" si="44"/>
        <v>0</v>
      </c>
      <c r="AF29" s="14" t="str">
        <f t="shared" si="41"/>
        <v>нд</v>
      </c>
      <c r="AG29" s="14" t="str">
        <f t="shared" si="41"/>
        <v>нд</v>
      </c>
      <c r="AH29" s="14">
        <f t="shared" si="41"/>
        <v>14.614930000000001</v>
      </c>
      <c r="AI29" s="14">
        <f t="shared" si="41"/>
        <v>32.630000000000003</v>
      </c>
      <c r="AJ29" s="14">
        <f t="shared" si="41"/>
        <v>0</v>
      </c>
      <c r="AK29" s="14">
        <f t="shared" si="41"/>
        <v>2.94</v>
      </c>
      <c r="AL29" s="14">
        <f t="shared" si="41"/>
        <v>0</v>
      </c>
      <c r="AM29" s="103" t="str">
        <f t="shared" si="41"/>
        <v>нд</v>
      </c>
      <c r="AN29" s="125" t="str">
        <f t="shared" si="41"/>
        <v>нд</v>
      </c>
      <c r="AO29" s="14">
        <f t="shared" si="41"/>
        <v>16.872272160000001</v>
      </c>
      <c r="AP29" s="14">
        <f t="shared" ref="AP29" si="45">AP22</f>
        <v>32</v>
      </c>
      <c r="AQ29" s="14" t="str">
        <f t="shared" si="41"/>
        <v>нд</v>
      </c>
      <c r="AR29" s="14">
        <f t="shared" si="41"/>
        <v>3.19</v>
      </c>
      <c r="AS29" s="14">
        <f t="shared" si="41"/>
        <v>0.46200000000000002</v>
      </c>
      <c r="AT29" s="126" t="str">
        <f t="shared" si="41"/>
        <v>нд</v>
      </c>
      <c r="AU29" s="113" t="str">
        <f t="shared" si="41"/>
        <v>нд</v>
      </c>
      <c r="AV29" s="14">
        <f t="shared" si="41"/>
        <v>2.4533456299999998</v>
      </c>
      <c r="AW29" s="14">
        <f t="shared" ref="AW29" si="46">AW22</f>
        <v>0</v>
      </c>
      <c r="AX29" s="14" t="str">
        <f t="shared" si="41"/>
        <v>нд</v>
      </c>
      <c r="AY29" s="14">
        <f t="shared" si="41"/>
        <v>0.79999999999999993</v>
      </c>
      <c r="AZ29" s="14">
        <f t="shared" si="41"/>
        <v>3.1E-2</v>
      </c>
      <c r="BA29" s="103" t="str">
        <f t="shared" si="41"/>
        <v>нд</v>
      </c>
      <c r="BB29" s="125" t="str">
        <f t="shared" si="41"/>
        <v>нд</v>
      </c>
      <c r="BC29" s="14">
        <f t="shared" si="41"/>
        <v>2.6060274300000001</v>
      </c>
      <c r="BD29" s="14">
        <f t="shared" si="41"/>
        <v>0</v>
      </c>
      <c r="BE29" s="14" t="str">
        <f t="shared" si="41"/>
        <v>нд</v>
      </c>
      <c r="BF29" s="14">
        <f t="shared" si="41"/>
        <v>1.2</v>
      </c>
      <c r="BG29" s="14">
        <f t="shared" si="41"/>
        <v>2.5000000000000001E-2</v>
      </c>
      <c r="BH29" s="126" t="str">
        <f t="shared" si="41"/>
        <v>нд</v>
      </c>
      <c r="BI29" s="113" t="str">
        <f t="shared" si="41"/>
        <v>нд</v>
      </c>
      <c r="BJ29" s="14">
        <f t="shared" si="41"/>
        <v>11.812899100000001</v>
      </c>
      <c r="BK29" s="14">
        <f t="shared" si="41"/>
        <v>32</v>
      </c>
      <c r="BL29" s="14" t="str">
        <f t="shared" si="41"/>
        <v>нд</v>
      </c>
      <c r="BM29" s="14">
        <f t="shared" si="41"/>
        <v>1.19</v>
      </c>
      <c r="BN29" s="14">
        <f t="shared" si="41"/>
        <v>0.40600000000000003</v>
      </c>
      <c r="BO29" s="103" t="str">
        <f t="shared" si="41"/>
        <v>нд</v>
      </c>
      <c r="BP29" s="125" t="str">
        <f t="shared" si="41"/>
        <v>нд</v>
      </c>
      <c r="BQ29" s="14">
        <f t="shared" si="41"/>
        <v>0</v>
      </c>
      <c r="BR29" s="14">
        <f t="shared" si="41"/>
        <v>0</v>
      </c>
      <c r="BS29" s="14" t="str">
        <f t="shared" ref="BS29:BV29" si="47">BS22</f>
        <v>нд</v>
      </c>
      <c r="BT29" s="14">
        <f t="shared" si="47"/>
        <v>0</v>
      </c>
      <c r="BU29" s="14">
        <f t="shared" si="47"/>
        <v>0</v>
      </c>
      <c r="BV29" s="126" t="str">
        <f t="shared" si="47"/>
        <v>нд</v>
      </c>
      <c r="BW29" s="148" t="s">
        <v>85</v>
      </c>
      <c r="BX29" s="78" t="s">
        <v>85</v>
      </c>
      <c r="BY29" s="87">
        <f t="shared" si="22"/>
        <v>-10.631322160000002</v>
      </c>
      <c r="BZ29" s="183" t="s">
        <v>85</v>
      </c>
      <c r="CA29" s="78" t="s">
        <v>85</v>
      </c>
    </row>
    <row r="30" spans="1:81" s="77" customFormat="1" ht="25.5">
      <c r="A30" s="15" t="s">
        <v>100</v>
      </c>
      <c r="B30" s="16" t="s">
        <v>101</v>
      </c>
      <c r="C30" s="15" t="s">
        <v>84</v>
      </c>
      <c r="D30" s="18">
        <f>D31+D36+D39+D48</f>
        <v>0</v>
      </c>
      <c r="E30" s="76" t="s">
        <v>85</v>
      </c>
      <c r="F30" s="18">
        <f t="shared" si="13"/>
        <v>0</v>
      </c>
      <c r="G30" s="17">
        <v>0</v>
      </c>
      <c r="H30" s="76" t="s">
        <v>85</v>
      </c>
      <c r="I30" s="18">
        <f t="shared" ref="I30:I54" si="48">P30+W30+AD30+AK30</f>
        <v>0</v>
      </c>
      <c r="J30" s="18">
        <f t="shared" ref="J30:J54" si="49">Q30+X30+AE30+AL30</f>
        <v>0</v>
      </c>
      <c r="K30" s="76" t="s">
        <v>85</v>
      </c>
      <c r="L30" s="17" t="s">
        <v>85</v>
      </c>
      <c r="M30" s="18">
        <f>M31+M36+M39+M48</f>
        <v>0</v>
      </c>
      <c r="N30" s="17">
        <v>0</v>
      </c>
      <c r="O30" s="17" t="s">
        <v>85</v>
      </c>
      <c r="P30" s="17">
        <v>0</v>
      </c>
      <c r="Q30" s="17">
        <v>0</v>
      </c>
      <c r="R30" s="17" t="s">
        <v>85</v>
      </c>
      <c r="S30" s="17" t="s">
        <v>85</v>
      </c>
      <c r="T30" s="18">
        <v>0</v>
      </c>
      <c r="U30" s="17">
        <v>0</v>
      </c>
      <c r="V30" s="17" t="s">
        <v>85</v>
      </c>
      <c r="W30" s="17">
        <v>0</v>
      </c>
      <c r="X30" s="17">
        <v>0</v>
      </c>
      <c r="Y30" s="17" t="s">
        <v>85</v>
      </c>
      <c r="Z30" s="17" t="s">
        <v>85</v>
      </c>
      <c r="AA30" s="18">
        <v>0</v>
      </c>
      <c r="AB30" s="17">
        <v>0</v>
      </c>
      <c r="AC30" s="17" t="s">
        <v>85</v>
      </c>
      <c r="AD30" s="17">
        <v>0</v>
      </c>
      <c r="AE30" s="17">
        <v>0</v>
      </c>
      <c r="AF30" s="17" t="s">
        <v>85</v>
      </c>
      <c r="AG30" s="17" t="s">
        <v>85</v>
      </c>
      <c r="AH30" s="19">
        <v>0</v>
      </c>
      <c r="AI30" s="17">
        <v>0</v>
      </c>
      <c r="AJ30" s="17" t="s">
        <v>85</v>
      </c>
      <c r="AK30" s="17">
        <v>0</v>
      </c>
      <c r="AL30" s="17">
        <v>0</v>
      </c>
      <c r="AM30" s="104" t="s">
        <v>85</v>
      </c>
      <c r="AN30" s="127" t="s">
        <v>85</v>
      </c>
      <c r="AO30" s="18">
        <f t="shared" si="10"/>
        <v>0.60055802999999996</v>
      </c>
      <c r="AP30" s="18">
        <f t="shared" si="10"/>
        <v>0</v>
      </c>
      <c r="AQ30" s="76" t="s">
        <v>85</v>
      </c>
      <c r="AR30" s="18">
        <f t="shared" si="11"/>
        <v>1.3049999999999999</v>
      </c>
      <c r="AS30" s="18">
        <f t="shared" si="12"/>
        <v>0.46200000000000002</v>
      </c>
      <c r="AT30" s="128" t="s">
        <v>85</v>
      </c>
      <c r="AU30" s="114" t="s">
        <v>85</v>
      </c>
      <c r="AV30" s="177">
        <f>AV31+AV36+AV39+AV48</f>
        <v>5.3296579999999996E-2</v>
      </c>
      <c r="AW30" s="18">
        <f>AW31+AW36+AW39+AW48</f>
        <v>0</v>
      </c>
      <c r="AX30" s="76" t="s">
        <v>85</v>
      </c>
      <c r="AY30" s="18">
        <f>AY31+AY36+AY39+AY48</f>
        <v>0.22</v>
      </c>
      <c r="AZ30" s="18">
        <f>AZ31+AZ36+AZ39+AZ48</f>
        <v>3.1E-2</v>
      </c>
      <c r="BA30" s="142" t="s">
        <v>85</v>
      </c>
      <c r="BB30" s="127" t="s">
        <v>85</v>
      </c>
      <c r="BC30" s="18">
        <f>BC31+BC36+BC39+BC48</f>
        <v>0.14188735</v>
      </c>
      <c r="BD30" s="18">
        <f>BD31+BD36+BD39+BD48</f>
        <v>0</v>
      </c>
      <c r="BE30" s="76" t="s">
        <v>85</v>
      </c>
      <c r="BF30" s="18">
        <f>BF31+BF36+BF39+BF48</f>
        <v>0.3</v>
      </c>
      <c r="BG30" s="18">
        <f>BG31+BG36+BG39+BG48</f>
        <v>2.5000000000000001E-2</v>
      </c>
      <c r="BH30" s="128" t="s">
        <v>85</v>
      </c>
      <c r="BI30" s="114" t="s">
        <v>85</v>
      </c>
      <c r="BJ30" s="177">
        <f>BJ31+BJ36+BJ39+BJ48</f>
        <v>0.40537409999999996</v>
      </c>
      <c r="BK30" s="18">
        <f>BK31+BK36+BK39+BK48</f>
        <v>0</v>
      </c>
      <c r="BL30" s="76" t="s">
        <v>85</v>
      </c>
      <c r="BM30" s="18">
        <f>BM31+BM36+BM39+BM48</f>
        <v>0.78499999999999992</v>
      </c>
      <c r="BN30" s="18">
        <f>BN31+BN36+BN39+BN48</f>
        <v>0.40600000000000003</v>
      </c>
      <c r="BO30" s="142" t="s">
        <v>85</v>
      </c>
      <c r="BP30" s="127" t="s">
        <v>85</v>
      </c>
      <c r="BQ30" s="18">
        <f>BQ31+BQ36+BQ39+BQ48</f>
        <v>0</v>
      </c>
      <c r="BR30" s="18">
        <f>BR31+BR36+BR39+BR48</f>
        <v>0</v>
      </c>
      <c r="BS30" s="76" t="s">
        <v>85</v>
      </c>
      <c r="BT30" s="18">
        <f>BT31+BT36+BT39+BT48</f>
        <v>0</v>
      </c>
      <c r="BU30" s="18">
        <f>BU31+BU36+BU39+BU48</f>
        <v>0</v>
      </c>
      <c r="BV30" s="128" t="s">
        <v>85</v>
      </c>
      <c r="BW30" s="114" t="s">
        <v>85</v>
      </c>
      <c r="BX30" s="76" t="s">
        <v>85</v>
      </c>
      <c r="BY30" s="88">
        <f t="shared" si="22"/>
        <v>-0.60055802999999996</v>
      </c>
      <c r="BZ30" s="184" t="s">
        <v>85</v>
      </c>
      <c r="CA30" s="76" t="s">
        <v>85</v>
      </c>
    </row>
    <row r="31" spans="1:81" s="65" customFormat="1" ht="38.25">
      <c r="A31" s="20" t="s">
        <v>102</v>
      </c>
      <c r="B31" s="21" t="s">
        <v>103</v>
      </c>
      <c r="C31" s="20" t="s">
        <v>84</v>
      </c>
      <c r="D31" s="23">
        <v>0</v>
      </c>
      <c r="E31" s="63" t="s">
        <v>85</v>
      </c>
      <c r="F31" s="23">
        <f t="shared" si="13"/>
        <v>0</v>
      </c>
      <c r="G31" s="22">
        <v>0</v>
      </c>
      <c r="H31" s="63" t="s">
        <v>85</v>
      </c>
      <c r="I31" s="23">
        <f t="shared" si="48"/>
        <v>0</v>
      </c>
      <c r="J31" s="23">
        <f t="shared" si="49"/>
        <v>0</v>
      </c>
      <c r="K31" s="63" t="s">
        <v>85</v>
      </c>
      <c r="L31" s="22" t="s">
        <v>85</v>
      </c>
      <c r="M31" s="23">
        <v>0</v>
      </c>
      <c r="N31" s="22">
        <v>0</v>
      </c>
      <c r="O31" s="22" t="s">
        <v>85</v>
      </c>
      <c r="P31" s="22">
        <v>0</v>
      </c>
      <c r="Q31" s="22">
        <v>0</v>
      </c>
      <c r="R31" s="22" t="s">
        <v>85</v>
      </c>
      <c r="S31" s="22" t="s">
        <v>85</v>
      </c>
      <c r="T31" s="23">
        <v>0</v>
      </c>
      <c r="U31" s="22">
        <v>0</v>
      </c>
      <c r="V31" s="22" t="s">
        <v>85</v>
      </c>
      <c r="W31" s="22">
        <v>0</v>
      </c>
      <c r="X31" s="22">
        <v>0</v>
      </c>
      <c r="Y31" s="22" t="s">
        <v>85</v>
      </c>
      <c r="Z31" s="22" t="s">
        <v>85</v>
      </c>
      <c r="AA31" s="23">
        <v>0</v>
      </c>
      <c r="AB31" s="22">
        <v>0</v>
      </c>
      <c r="AC31" s="22" t="s">
        <v>85</v>
      </c>
      <c r="AD31" s="22">
        <v>0</v>
      </c>
      <c r="AE31" s="22">
        <v>0</v>
      </c>
      <c r="AF31" s="22" t="s">
        <v>85</v>
      </c>
      <c r="AG31" s="22" t="s">
        <v>85</v>
      </c>
      <c r="AH31" s="24">
        <v>0</v>
      </c>
      <c r="AI31" s="22">
        <v>0</v>
      </c>
      <c r="AJ31" s="22" t="s">
        <v>85</v>
      </c>
      <c r="AK31" s="22">
        <v>0</v>
      </c>
      <c r="AL31" s="22">
        <v>0</v>
      </c>
      <c r="AM31" s="105" t="s">
        <v>85</v>
      </c>
      <c r="AN31" s="129" t="s">
        <v>85</v>
      </c>
      <c r="AO31" s="23">
        <f t="shared" si="10"/>
        <v>0.60055802999999996</v>
      </c>
      <c r="AP31" s="23">
        <f t="shared" si="10"/>
        <v>0</v>
      </c>
      <c r="AQ31" s="63" t="s">
        <v>85</v>
      </c>
      <c r="AR31" s="176">
        <f t="shared" si="11"/>
        <v>1.3049999999999999</v>
      </c>
      <c r="AS31" s="23">
        <f t="shared" si="12"/>
        <v>0.46200000000000002</v>
      </c>
      <c r="AT31" s="130" t="s">
        <v>85</v>
      </c>
      <c r="AU31" s="115" t="s">
        <v>85</v>
      </c>
      <c r="AV31" s="176">
        <f>SUM(AV32:AV34)</f>
        <v>5.3296579999999996E-2</v>
      </c>
      <c r="AW31" s="23">
        <f>SUM(AW32:AW34)</f>
        <v>0</v>
      </c>
      <c r="AX31" s="63" t="s">
        <v>85</v>
      </c>
      <c r="AY31" s="23">
        <f>SUM(AY32:AY34)</f>
        <v>0.22</v>
      </c>
      <c r="AZ31" s="23">
        <f>SUM(AZ32:AZ34)</f>
        <v>3.1E-2</v>
      </c>
      <c r="BA31" s="143" t="s">
        <v>85</v>
      </c>
      <c r="BB31" s="129" t="s">
        <v>85</v>
      </c>
      <c r="BC31" s="176">
        <f>SUM(BC32:BC34)</f>
        <v>0.14188735</v>
      </c>
      <c r="BD31" s="23">
        <f>SUM(BD32:BD34)</f>
        <v>0</v>
      </c>
      <c r="BE31" s="63" t="s">
        <v>85</v>
      </c>
      <c r="BF31" s="23">
        <f>SUM(BF32:BF34)</f>
        <v>0.3</v>
      </c>
      <c r="BG31" s="23">
        <f>SUM(BG32:BG34)</f>
        <v>2.5000000000000001E-2</v>
      </c>
      <c r="BH31" s="130" t="s">
        <v>85</v>
      </c>
      <c r="BI31" s="115" t="s">
        <v>85</v>
      </c>
      <c r="BJ31" s="176">
        <f>SUM(BJ32:BJ34)</f>
        <v>0.40537409999999996</v>
      </c>
      <c r="BK31" s="23">
        <f>SUM(BK32:BK34)</f>
        <v>0</v>
      </c>
      <c r="BL31" s="63" t="s">
        <v>85</v>
      </c>
      <c r="BM31" s="176">
        <f>SUM(BM32:BM34)</f>
        <v>0.78499999999999992</v>
      </c>
      <c r="BN31" s="23">
        <f>SUM(BN32:BN34)</f>
        <v>0.40600000000000003</v>
      </c>
      <c r="BO31" s="143" t="s">
        <v>85</v>
      </c>
      <c r="BP31" s="129" t="s">
        <v>85</v>
      </c>
      <c r="BQ31" s="23">
        <f>SUM(BQ32:BQ34)</f>
        <v>0</v>
      </c>
      <c r="BR31" s="23">
        <f>SUM(BR32:BR34)</f>
        <v>0</v>
      </c>
      <c r="BS31" s="63" t="s">
        <v>85</v>
      </c>
      <c r="BT31" s="23">
        <f>SUM(BT32:BT34)</f>
        <v>0</v>
      </c>
      <c r="BU31" s="23">
        <f>SUM(BU32:BU34)</f>
        <v>0</v>
      </c>
      <c r="BV31" s="130" t="s">
        <v>85</v>
      </c>
      <c r="BW31" s="115" t="s">
        <v>85</v>
      </c>
      <c r="BX31" s="63" t="s">
        <v>85</v>
      </c>
      <c r="BY31" s="89">
        <f t="shared" si="22"/>
        <v>-0.60055802999999996</v>
      </c>
      <c r="BZ31" s="185" t="s">
        <v>85</v>
      </c>
      <c r="CA31" s="63" t="s">
        <v>85</v>
      </c>
    </row>
    <row r="32" spans="1:81" ht="63.75">
      <c r="A32" s="25" t="s">
        <v>104</v>
      </c>
      <c r="B32" s="26" t="s">
        <v>105</v>
      </c>
      <c r="C32" s="25" t="s">
        <v>84</v>
      </c>
      <c r="D32" s="11">
        <v>0</v>
      </c>
      <c r="E32" s="60" t="s">
        <v>85</v>
      </c>
      <c r="F32" s="11">
        <f t="shared" si="13"/>
        <v>0</v>
      </c>
      <c r="G32" s="27">
        <v>0</v>
      </c>
      <c r="H32" s="60" t="s">
        <v>85</v>
      </c>
      <c r="I32" s="11">
        <f t="shared" si="48"/>
        <v>0</v>
      </c>
      <c r="J32" s="11">
        <f t="shared" si="49"/>
        <v>0</v>
      </c>
      <c r="K32" s="60" t="s">
        <v>85</v>
      </c>
      <c r="L32" s="27" t="s">
        <v>85</v>
      </c>
      <c r="M32" s="11">
        <v>0</v>
      </c>
      <c r="N32" s="27" t="s">
        <v>85</v>
      </c>
      <c r="O32" s="27" t="s">
        <v>85</v>
      </c>
      <c r="P32" s="10">
        <v>0</v>
      </c>
      <c r="Q32" s="10">
        <v>0</v>
      </c>
      <c r="R32" s="27" t="s">
        <v>85</v>
      </c>
      <c r="S32" s="27" t="s">
        <v>85</v>
      </c>
      <c r="T32" s="11">
        <v>0</v>
      </c>
      <c r="U32" s="27" t="s">
        <v>85</v>
      </c>
      <c r="V32" s="27" t="s">
        <v>85</v>
      </c>
      <c r="W32" s="10">
        <v>0</v>
      </c>
      <c r="X32" s="10">
        <v>0</v>
      </c>
      <c r="Y32" s="27" t="s">
        <v>85</v>
      </c>
      <c r="Z32" s="27" t="s">
        <v>85</v>
      </c>
      <c r="AA32" s="11">
        <v>0</v>
      </c>
      <c r="AB32" s="27" t="s">
        <v>85</v>
      </c>
      <c r="AC32" s="27" t="s">
        <v>85</v>
      </c>
      <c r="AD32" s="10">
        <v>0</v>
      </c>
      <c r="AE32" s="10">
        <v>0</v>
      </c>
      <c r="AF32" s="27" t="s">
        <v>85</v>
      </c>
      <c r="AG32" s="27" t="s">
        <v>85</v>
      </c>
      <c r="AH32" s="28">
        <v>0</v>
      </c>
      <c r="AI32" s="27">
        <v>0</v>
      </c>
      <c r="AJ32" s="27" t="s">
        <v>85</v>
      </c>
      <c r="AK32" s="27">
        <v>0</v>
      </c>
      <c r="AL32" s="27">
        <v>0</v>
      </c>
      <c r="AM32" s="106" t="s">
        <v>85</v>
      </c>
      <c r="AN32" s="123" t="s">
        <v>85</v>
      </c>
      <c r="AO32" s="85">
        <f t="shared" si="10"/>
        <v>0.30566034999999997</v>
      </c>
      <c r="AP32" s="85">
        <f t="shared" si="10"/>
        <v>0</v>
      </c>
      <c r="AQ32" s="60" t="s">
        <v>85</v>
      </c>
      <c r="AR32" s="85">
        <f t="shared" si="11"/>
        <v>0.995</v>
      </c>
      <c r="AS32" s="62">
        <f t="shared" si="12"/>
        <v>0.09</v>
      </c>
      <c r="AT32" s="124" t="s">
        <v>85</v>
      </c>
      <c r="AU32" s="112" t="s">
        <v>85</v>
      </c>
      <c r="AV32" s="62">
        <f>0.017966+0.026292</f>
        <v>4.4257999999999999E-2</v>
      </c>
      <c r="AW32" s="62"/>
      <c r="AX32" s="60" t="s">
        <v>85</v>
      </c>
      <c r="AY32" s="62">
        <v>0.18</v>
      </c>
      <c r="AZ32" s="62">
        <v>0.02</v>
      </c>
      <c r="BA32" s="141" t="s">
        <v>85</v>
      </c>
      <c r="BB32" s="123" t="s">
        <v>85</v>
      </c>
      <c r="BC32" s="62">
        <v>0.14188735</v>
      </c>
      <c r="BD32" s="62"/>
      <c r="BE32" s="60" t="s">
        <v>85</v>
      </c>
      <c r="BF32" s="62">
        <v>0.3</v>
      </c>
      <c r="BG32" s="62">
        <v>2.5000000000000001E-2</v>
      </c>
      <c r="BH32" s="124" t="s">
        <v>85</v>
      </c>
      <c r="BI32" s="112" t="s">
        <v>85</v>
      </c>
      <c r="BJ32" s="85">
        <f>0.028834+0.049756+0.021541+0.019384</f>
        <v>0.119515</v>
      </c>
      <c r="BK32" s="62"/>
      <c r="BL32" s="60" t="s">
        <v>85</v>
      </c>
      <c r="BM32" s="85">
        <f>0.12+0.16+0.085+0.15</f>
        <v>0.51500000000000001</v>
      </c>
      <c r="BN32" s="62">
        <v>4.4999999999999998E-2</v>
      </c>
      <c r="BO32" s="141" t="s">
        <v>85</v>
      </c>
      <c r="BP32" s="123" t="s">
        <v>85</v>
      </c>
      <c r="BQ32" s="62">
        <v>0</v>
      </c>
      <c r="BR32" s="62"/>
      <c r="BS32" s="60" t="s">
        <v>85</v>
      </c>
      <c r="BT32" s="62">
        <v>0</v>
      </c>
      <c r="BU32" s="62">
        <v>0</v>
      </c>
      <c r="BV32" s="124" t="s">
        <v>85</v>
      </c>
      <c r="BW32" s="112" t="s">
        <v>85</v>
      </c>
      <c r="BX32" s="60" t="s">
        <v>85</v>
      </c>
      <c r="BY32" s="86">
        <f t="shared" si="22"/>
        <v>-0.30566034999999997</v>
      </c>
      <c r="BZ32" s="81" t="s">
        <v>85</v>
      </c>
      <c r="CA32" s="60" t="s">
        <v>85</v>
      </c>
    </row>
    <row r="33" spans="1:79" ht="63.75">
      <c r="A33" s="25" t="s">
        <v>106</v>
      </c>
      <c r="B33" s="26" t="s">
        <v>107</v>
      </c>
      <c r="C33" s="25" t="s">
        <v>84</v>
      </c>
      <c r="D33" s="11">
        <v>0</v>
      </c>
      <c r="E33" s="60" t="s">
        <v>85</v>
      </c>
      <c r="F33" s="11">
        <f t="shared" si="13"/>
        <v>0</v>
      </c>
      <c r="G33" s="60" t="s">
        <v>85</v>
      </c>
      <c r="H33" s="60" t="s">
        <v>85</v>
      </c>
      <c r="I33" s="11">
        <f t="shared" si="48"/>
        <v>0</v>
      </c>
      <c r="J33" s="11">
        <f t="shared" si="49"/>
        <v>0</v>
      </c>
      <c r="K33" s="60" t="s">
        <v>85</v>
      </c>
      <c r="L33" s="27" t="s">
        <v>85</v>
      </c>
      <c r="M33" s="11">
        <v>0</v>
      </c>
      <c r="N33" s="27" t="s">
        <v>85</v>
      </c>
      <c r="O33" s="27" t="s">
        <v>85</v>
      </c>
      <c r="P33" s="10">
        <v>0</v>
      </c>
      <c r="Q33" s="10">
        <v>0</v>
      </c>
      <c r="R33" s="27" t="s">
        <v>85</v>
      </c>
      <c r="S33" s="27" t="s">
        <v>85</v>
      </c>
      <c r="T33" s="11">
        <v>0</v>
      </c>
      <c r="U33" s="27" t="s">
        <v>85</v>
      </c>
      <c r="V33" s="27" t="s">
        <v>85</v>
      </c>
      <c r="W33" s="10">
        <v>0</v>
      </c>
      <c r="X33" s="10">
        <v>0</v>
      </c>
      <c r="Y33" s="27" t="s">
        <v>85</v>
      </c>
      <c r="Z33" s="27" t="s">
        <v>85</v>
      </c>
      <c r="AA33" s="11">
        <v>0</v>
      </c>
      <c r="AB33" s="27" t="s">
        <v>85</v>
      </c>
      <c r="AC33" s="27" t="s">
        <v>85</v>
      </c>
      <c r="AD33" s="10">
        <v>0</v>
      </c>
      <c r="AE33" s="10">
        <v>0</v>
      </c>
      <c r="AF33" s="27" t="s">
        <v>85</v>
      </c>
      <c r="AG33" s="27" t="s">
        <v>85</v>
      </c>
      <c r="AH33" s="28">
        <v>0</v>
      </c>
      <c r="AI33" s="27">
        <v>0</v>
      </c>
      <c r="AJ33" s="27" t="s">
        <v>85</v>
      </c>
      <c r="AK33" s="27">
        <v>0</v>
      </c>
      <c r="AL33" s="27">
        <v>0</v>
      </c>
      <c r="AM33" s="106" t="s">
        <v>85</v>
      </c>
      <c r="AN33" s="123" t="s">
        <v>85</v>
      </c>
      <c r="AO33" s="62">
        <f t="shared" si="10"/>
        <v>8.9764530000000009E-2</v>
      </c>
      <c r="AP33" s="62">
        <f t="shared" si="10"/>
        <v>0</v>
      </c>
      <c r="AQ33" s="60" t="s">
        <v>85</v>
      </c>
      <c r="AR33" s="85">
        <f t="shared" si="11"/>
        <v>0.13</v>
      </c>
      <c r="AS33" s="62">
        <f t="shared" si="12"/>
        <v>0.161</v>
      </c>
      <c r="AT33" s="124" t="s">
        <v>85</v>
      </c>
      <c r="AU33" s="112" t="s">
        <v>85</v>
      </c>
      <c r="AV33" s="190">
        <v>9.0385799999999992E-3</v>
      </c>
      <c r="AW33" s="62"/>
      <c r="AX33" s="60" t="s">
        <v>85</v>
      </c>
      <c r="AY33" s="62">
        <v>0.04</v>
      </c>
      <c r="AZ33" s="62">
        <v>1.0999999999999999E-2</v>
      </c>
      <c r="BA33" s="141" t="s">
        <v>85</v>
      </c>
      <c r="BB33" s="123" t="s">
        <v>85</v>
      </c>
      <c r="BC33" s="62">
        <v>0</v>
      </c>
      <c r="BD33" s="62"/>
      <c r="BE33" s="60" t="s">
        <v>85</v>
      </c>
      <c r="BF33" s="62">
        <v>0</v>
      </c>
      <c r="BG33" s="62">
        <v>0</v>
      </c>
      <c r="BH33" s="124" t="s">
        <v>85</v>
      </c>
      <c r="BI33" s="112" t="s">
        <v>85</v>
      </c>
      <c r="BJ33" s="85">
        <v>8.0725950000000005E-2</v>
      </c>
      <c r="BK33" s="62">
        <v>0</v>
      </c>
      <c r="BL33" s="60" t="s">
        <v>85</v>
      </c>
      <c r="BM33" s="85">
        <v>0.09</v>
      </c>
      <c r="BN33" s="62">
        <v>0.15</v>
      </c>
      <c r="BO33" s="141" t="s">
        <v>85</v>
      </c>
      <c r="BP33" s="123" t="s">
        <v>85</v>
      </c>
      <c r="BQ33" s="62">
        <v>0</v>
      </c>
      <c r="BR33" s="62"/>
      <c r="BS33" s="60" t="s">
        <v>85</v>
      </c>
      <c r="BT33" s="62">
        <v>0</v>
      </c>
      <c r="BU33" s="62">
        <v>0</v>
      </c>
      <c r="BV33" s="124" t="s">
        <v>85</v>
      </c>
      <c r="BW33" s="112" t="s">
        <v>85</v>
      </c>
      <c r="BX33" s="60" t="s">
        <v>85</v>
      </c>
      <c r="BY33" s="86">
        <f t="shared" si="22"/>
        <v>-8.9764530000000009E-2</v>
      </c>
      <c r="BZ33" s="81" t="s">
        <v>85</v>
      </c>
      <c r="CA33" s="60" t="s">
        <v>85</v>
      </c>
    </row>
    <row r="34" spans="1:79" ht="51">
      <c r="A34" s="25" t="s">
        <v>108</v>
      </c>
      <c r="B34" s="26" t="s">
        <v>109</v>
      </c>
      <c r="C34" s="25" t="s">
        <v>84</v>
      </c>
      <c r="D34" s="11">
        <v>0</v>
      </c>
      <c r="E34" s="60" t="s">
        <v>85</v>
      </c>
      <c r="F34" s="11">
        <f t="shared" si="13"/>
        <v>0</v>
      </c>
      <c r="G34" s="60" t="s">
        <v>85</v>
      </c>
      <c r="H34" s="60" t="s">
        <v>85</v>
      </c>
      <c r="I34" s="11">
        <f t="shared" si="48"/>
        <v>0</v>
      </c>
      <c r="J34" s="11">
        <f t="shared" si="49"/>
        <v>0</v>
      </c>
      <c r="K34" s="60" t="s">
        <v>85</v>
      </c>
      <c r="L34" s="27" t="s">
        <v>85</v>
      </c>
      <c r="M34" s="11">
        <v>0</v>
      </c>
      <c r="N34" s="27" t="s">
        <v>85</v>
      </c>
      <c r="O34" s="27" t="s">
        <v>85</v>
      </c>
      <c r="P34" s="10">
        <v>0</v>
      </c>
      <c r="Q34" s="10">
        <v>0</v>
      </c>
      <c r="R34" s="27" t="s">
        <v>85</v>
      </c>
      <c r="S34" s="27" t="s">
        <v>85</v>
      </c>
      <c r="T34" s="11">
        <v>0</v>
      </c>
      <c r="U34" s="27" t="s">
        <v>85</v>
      </c>
      <c r="V34" s="27" t="s">
        <v>85</v>
      </c>
      <c r="W34" s="10">
        <v>0</v>
      </c>
      <c r="X34" s="10">
        <v>0</v>
      </c>
      <c r="Y34" s="27" t="s">
        <v>85</v>
      </c>
      <c r="Z34" s="27" t="s">
        <v>85</v>
      </c>
      <c r="AA34" s="11">
        <v>0</v>
      </c>
      <c r="AB34" s="27" t="s">
        <v>85</v>
      </c>
      <c r="AC34" s="27" t="s">
        <v>85</v>
      </c>
      <c r="AD34" s="10">
        <v>0</v>
      </c>
      <c r="AE34" s="10">
        <v>0</v>
      </c>
      <c r="AF34" s="27" t="s">
        <v>85</v>
      </c>
      <c r="AG34" s="27" t="s">
        <v>85</v>
      </c>
      <c r="AH34" s="28">
        <v>0</v>
      </c>
      <c r="AI34" s="27">
        <v>0</v>
      </c>
      <c r="AJ34" s="27" t="s">
        <v>85</v>
      </c>
      <c r="AK34" s="27">
        <v>0</v>
      </c>
      <c r="AL34" s="27">
        <v>0</v>
      </c>
      <c r="AM34" s="106" t="s">
        <v>85</v>
      </c>
      <c r="AN34" s="123" t="s">
        <v>85</v>
      </c>
      <c r="AO34" s="62">
        <f t="shared" si="10"/>
        <v>0.20513314999999999</v>
      </c>
      <c r="AP34" s="62">
        <f t="shared" si="10"/>
        <v>0</v>
      </c>
      <c r="AQ34" s="60" t="s">
        <v>85</v>
      </c>
      <c r="AR34" s="85">
        <f t="shared" si="11"/>
        <v>0.18</v>
      </c>
      <c r="AS34" s="62">
        <f t="shared" si="12"/>
        <v>0.21099999999999999</v>
      </c>
      <c r="AT34" s="124" t="s">
        <v>85</v>
      </c>
      <c r="AU34" s="112" t="s">
        <v>85</v>
      </c>
      <c r="AV34" s="62">
        <v>0</v>
      </c>
      <c r="AW34" s="62">
        <v>0</v>
      </c>
      <c r="AX34" s="60" t="s">
        <v>85</v>
      </c>
      <c r="AY34" s="62">
        <v>0</v>
      </c>
      <c r="AZ34" s="62">
        <v>0</v>
      </c>
      <c r="BA34" s="141" t="s">
        <v>85</v>
      </c>
      <c r="BB34" s="123" t="s">
        <v>85</v>
      </c>
      <c r="BC34" s="62">
        <v>0</v>
      </c>
      <c r="BD34" s="62">
        <v>0</v>
      </c>
      <c r="BE34" s="60" t="s">
        <v>85</v>
      </c>
      <c r="BF34" s="62">
        <v>0</v>
      </c>
      <c r="BG34" s="62">
        <v>0</v>
      </c>
      <c r="BH34" s="124" t="s">
        <v>85</v>
      </c>
      <c r="BI34" s="112" t="s">
        <v>85</v>
      </c>
      <c r="BJ34" s="85">
        <v>0.20513314999999999</v>
      </c>
      <c r="BK34" s="62">
        <v>0</v>
      </c>
      <c r="BL34" s="60" t="s">
        <v>85</v>
      </c>
      <c r="BM34" s="85">
        <v>0.18</v>
      </c>
      <c r="BN34" s="62">
        <v>0.21099999999999999</v>
      </c>
      <c r="BO34" s="141" t="s">
        <v>85</v>
      </c>
      <c r="BP34" s="123" t="s">
        <v>85</v>
      </c>
      <c r="BQ34" s="62">
        <v>0</v>
      </c>
      <c r="BR34" s="62">
        <v>0</v>
      </c>
      <c r="BS34" s="60" t="s">
        <v>85</v>
      </c>
      <c r="BT34" s="62">
        <v>0</v>
      </c>
      <c r="BU34" s="62">
        <v>0</v>
      </c>
      <c r="BV34" s="124" t="s">
        <v>85</v>
      </c>
      <c r="BW34" s="112" t="s">
        <v>85</v>
      </c>
      <c r="BX34" s="60" t="s">
        <v>85</v>
      </c>
      <c r="BY34" s="86">
        <f t="shared" si="22"/>
        <v>-0.20513314999999999</v>
      </c>
      <c r="BZ34" s="81" t="s">
        <v>85</v>
      </c>
      <c r="CA34" s="60" t="s">
        <v>85</v>
      </c>
    </row>
    <row r="35" spans="1:79" ht="26.25">
      <c r="A35" s="175" t="s">
        <v>217</v>
      </c>
      <c r="B35" s="174" t="s">
        <v>218</v>
      </c>
      <c r="C35" s="42" t="s">
        <v>219</v>
      </c>
      <c r="D35" s="11">
        <v>0</v>
      </c>
      <c r="E35" s="60" t="s">
        <v>85</v>
      </c>
      <c r="F35" s="11">
        <f t="shared" ref="F35" si="50">M35+T35+AA35+AH35</f>
        <v>0</v>
      </c>
      <c r="G35" s="60" t="s">
        <v>85</v>
      </c>
      <c r="H35" s="60" t="s">
        <v>85</v>
      </c>
      <c r="I35" s="11">
        <f t="shared" ref="I35" si="51">P35+W35+AD35+AK35</f>
        <v>0</v>
      </c>
      <c r="J35" s="11">
        <f t="shared" ref="J35" si="52">Q35+X35+AE35+AL35</f>
        <v>0</v>
      </c>
      <c r="K35" s="60" t="s">
        <v>85</v>
      </c>
      <c r="L35" s="27" t="s">
        <v>85</v>
      </c>
      <c r="M35" s="11">
        <v>0</v>
      </c>
      <c r="N35" s="27" t="s">
        <v>85</v>
      </c>
      <c r="O35" s="27" t="s">
        <v>85</v>
      </c>
      <c r="P35" s="10">
        <v>0</v>
      </c>
      <c r="Q35" s="10">
        <v>0</v>
      </c>
      <c r="R35" s="27" t="s">
        <v>85</v>
      </c>
      <c r="S35" s="27" t="s">
        <v>85</v>
      </c>
      <c r="T35" s="11">
        <v>0</v>
      </c>
      <c r="U35" s="27" t="s">
        <v>85</v>
      </c>
      <c r="V35" s="27" t="s">
        <v>85</v>
      </c>
      <c r="W35" s="10">
        <v>0</v>
      </c>
      <c r="X35" s="10">
        <v>0</v>
      </c>
      <c r="Y35" s="27" t="s">
        <v>85</v>
      </c>
      <c r="Z35" s="27" t="s">
        <v>85</v>
      </c>
      <c r="AA35" s="11">
        <v>0</v>
      </c>
      <c r="AB35" s="27" t="s">
        <v>85</v>
      </c>
      <c r="AC35" s="27" t="s">
        <v>85</v>
      </c>
      <c r="AD35" s="10">
        <v>0</v>
      </c>
      <c r="AE35" s="10">
        <v>0</v>
      </c>
      <c r="AF35" s="27" t="s">
        <v>85</v>
      </c>
      <c r="AG35" s="27" t="s">
        <v>85</v>
      </c>
      <c r="AH35" s="28">
        <v>0</v>
      </c>
      <c r="AI35" s="27">
        <v>0</v>
      </c>
      <c r="AJ35" s="27" t="s">
        <v>85</v>
      </c>
      <c r="AK35" s="27">
        <v>0</v>
      </c>
      <c r="AL35" s="27">
        <v>0</v>
      </c>
      <c r="AM35" s="106" t="s">
        <v>85</v>
      </c>
      <c r="AN35" s="123" t="s">
        <v>85</v>
      </c>
      <c r="AO35" s="62">
        <f t="shared" ref="AO35:AP35" si="53">AV35+BC35+BJ35+BQ35</f>
        <v>0.20513314999999999</v>
      </c>
      <c r="AP35" s="62">
        <f t="shared" si="53"/>
        <v>0</v>
      </c>
      <c r="AQ35" s="60" t="s">
        <v>85</v>
      </c>
      <c r="AR35" s="85">
        <f t="shared" ref="AR35" si="54">AY35+BF35+BM35+BT35</f>
        <v>0.18</v>
      </c>
      <c r="AS35" s="62">
        <f t="shared" ref="AS35" si="55">AZ35+BG35+BN35+BU35</f>
        <v>0.21099999999999999</v>
      </c>
      <c r="AT35" s="124" t="s">
        <v>85</v>
      </c>
      <c r="AU35" s="112" t="s">
        <v>85</v>
      </c>
      <c r="AV35" s="62">
        <v>0</v>
      </c>
      <c r="AW35" s="62">
        <v>0</v>
      </c>
      <c r="AX35" s="60" t="s">
        <v>85</v>
      </c>
      <c r="AY35" s="62">
        <v>0</v>
      </c>
      <c r="AZ35" s="62">
        <v>0</v>
      </c>
      <c r="BA35" s="141" t="s">
        <v>85</v>
      </c>
      <c r="BB35" s="123" t="s">
        <v>85</v>
      </c>
      <c r="BC35" s="62">
        <v>0</v>
      </c>
      <c r="BD35" s="62">
        <v>0</v>
      </c>
      <c r="BE35" s="60" t="s">
        <v>85</v>
      </c>
      <c r="BF35" s="62">
        <v>0</v>
      </c>
      <c r="BG35" s="62">
        <v>0</v>
      </c>
      <c r="BH35" s="124" t="s">
        <v>85</v>
      </c>
      <c r="BI35" s="112" t="s">
        <v>85</v>
      </c>
      <c r="BJ35" s="85">
        <v>0.20513314999999999</v>
      </c>
      <c r="BK35" s="62">
        <v>0</v>
      </c>
      <c r="BL35" s="60" t="s">
        <v>85</v>
      </c>
      <c r="BM35" s="85">
        <v>0.18</v>
      </c>
      <c r="BN35" s="62">
        <v>0.21099999999999999</v>
      </c>
      <c r="BO35" s="141" t="s">
        <v>85</v>
      </c>
      <c r="BP35" s="123" t="s">
        <v>85</v>
      </c>
      <c r="BQ35" s="62">
        <v>0</v>
      </c>
      <c r="BR35" s="62">
        <v>0</v>
      </c>
      <c r="BS35" s="60" t="s">
        <v>85</v>
      </c>
      <c r="BT35" s="62">
        <v>0</v>
      </c>
      <c r="BU35" s="62">
        <v>0</v>
      </c>
      <c r="BV35" s="124" t="s">
        <v>85</v>
      </c>
      <c r="BW35" s="112" t="s">
        <v>85</v>
      </c>
      <c r="BX35" s="60" t="s">
        <v>85</v>
      </c>
      <c r="BY35" s="86">
        <f t="shared" ref="BY35" si="56">M35+T35+AA35-AV35-BC35-BJ35</f>
        <v>-0.20513314999999999</v>
      </c>
      <c r="BZ35" s="81" t="s">
        <v>85</v>
      </c>
      <c r="CA35" s="60" t="s">
        <v>85</v>
      </c>
    </row>
    <row r="36" spans="1:79" s="65" customFormat="1" ht="38.25">
      <c r="A36" s="20" t="s">
        <v>110</v>
      </c>
      <c r="B36" s="21" t="s">
        <v>111</v>
      </c>
      <c r="C36" s="20" t="s">
        <v>84</v>
      </c>
      <c r="D36" s="23">
        <v>0</v>
      </c>
      <c r="E36" s="63" t="s">
        <v>85</v>
      </c>
      <c r="F36" s="23">
        <f t="shared" si="13"/>
        <v>0</v>
      </c>
      <c r="G36" s="23">
        <v>0</v>
      </c>
      <c r="H36" s="63" t="s">
        <v>85</v>
      </c>
      <c r="I36" s="23">
        <f t="shared" si="48"/>
        <v>0</v>
      </c>
      <c r="J36" s="23">
        <f t="shared" si="49"/>
        <v>0</v>
      </c>
      <c r="K36" s="63" t="s">
        <v>85</v>
      </c>
      <c r="L36" s="22" t="s">
        <v>85</v>
      </c>
      <c r="M36" s="23">
        <v>0</v>
      </c>
      <c r="N36" s="22" t="s">
        <v>85</v>
      </c>
      <c r="O36" s="22" t="s">
        <v>85</v>
      </c>
      <c r="P36" s="22">
        <v>0</v>
      </c>
      <c r="Q36" s="22">
        <v>0</v>
      </c>
      <c r="R36" s="22" t="s">
        <v>85</v>
      </c>
      <c r="S36" s="22" t="s">
        <v>85</v>
      </c>
      <c r="T36" s="23">
        <v>0</v>
      </c>
      <c r="U36" s="22" t="s">
        <v>85</v>
      </c>
      <c r="V36" s="22" t="s">
        <v>85</v>
      </c>
      <c r="W36" s="22">
        <v>0</v>
      </c>
      <c r="X36" s="22">
        <v>0</v>
      </c>
      <c r="Y36" s="22" t="s">
        <v>85</v>
      </c>
      <c r="Z36" s="22" t="s">
        <v>85</v>
      </c>
      <c r="AA36" s="23">
        <v>0</v>
      </c>
      <c r="AB36" s="22" t="s">
        <v>85</v>
      </c>
      <c r="AC36" s="22" t="s">
        <v>85</v>
      </c>
      <c r="AD36" s="22">
        <v>0</v>
      </c>
      <c r="AE36" s="22">
        <v>0</v>
      </c>
      <c r="AF36" s="22" t="s">
        <v>85</v>
      </c>
      <c r="AG36" s="22" t="s">
        <v>85</v>
      </c>
      <c r="AH36" s="24">
        <v>0</v>
      </c>
      <c r="AI36" s="22">
        <v>0</v>
      </c>
      <c r="AJ36" s="22" t="s">
        <v>85</v>
      </c>
      <c r="AK36" s="22">
        <v>0</v>
      </c>
      <c r="AL36" s="22">
        <v>0</v>
      </c>
      <c r="AM36" s="105" t="s">
        <v>85</v>
      </c>
      <c r="AN36" s="129" t="s">
        <v>85</v>
      </c>
      <c r="AO36" s="23">
        <f t="shared" si="10"/>
        <v>0</v>
      </c>
      <c r="AP36" s="23">
        <f t="shared" si="10"/>
        <v>0</v>
      </c>
      <c r="AQ36" s="63" t="s">
        <v>85</v>
      </c>
      <c r="AR36" s="23">
        <f t="shared" si="11"/>
        <v>0</v>
      </c>
      <c r="AS36" s="23">
        <f t="shared" si="12"/>
        <v>0</v>
      </c>
      <c r="AT36" s="130" t="s">
        <v>85</v>
      </c>
      <c r="AU36" s="115" t="s">
        <v>85</v>
      </c>
      <c r="AV36" s="23">
        <v>0</v>
      </c>
      <c r="AW36" s="23">
        <v>0</v>
      </c>
      <c r="AX36" s="63" t="s">
        <v>85</v>
      </c>
      <c r="AY36" s="23">
        <v>0</v>
      </c>
      <c r="AZ36" s="23">
        <v>0</v>
      </c>
      <c r="BA36" s="143" t="s">
        <v>85</v>
      </c>
      <c r="BB36" s="129" t="s">
        <v>85</v>
      </c>
      <c r="BC36" s="23">
        <v>0</v>
      </c>
      <c r="BD36" s="23">
        <v>0</v>
      </c>
      <c r="BE36" s="63" t="s">
        <v>85</v>
      </c>
      <c r="BF36" s="23">
        <v>0</v>
      </c>
      <c r="BG36" s="23">
        <v>0</v>
      </c>
      <c r="BH36" s="130" t="s">
        <v>85</v>
      </c>
      <c r="BI36" s="115" t="s">
        <v>85</v>
      </c>
      <c r="BJ36" s="23">
        <v>0</v>
      </c>
      <c r="BK36" s="23">
        <v>0</v>
      </c>
      <c r="BL36" s="63" t="s">
        <v>85</v>
      </c>
      <c r="BM36" s="23">
        <v>0</v>
      </c>
      <c r="BN36" s="23">
        <v>0</v>
      </c>
      <c r="BO36" s="143" t="s">
        <v>85</v>
      </c>
      <c r="BP36" s="129" t="s">
        <v>85</v>
      </c>
      <c r="BQ36" s="23">
        <v>0</v>
      </c>
      <c r="BR36" s="23">
        <v>0</v>
      </c>
      <c r="BS36" s="63" t="s">
        <v>85</v>
      </c>
      <c r="BT36" s="23">
        <v>0</v>
      </c>
      <c r="BU36" s="23">
        <v>0</v>
      </c>
      <c r="BV36" s="130" t="s">
        <v>85</v>
      </c>
      <c r="BW36" s="115" t="s">
        <v>85</v>
      </c>
      <c r="BX36" s="63" t="s">
        <v>85</v>
      </c>
      <c r="BY36" s="89">
        <f t="shared" si="22"/>
        <v>0</v>
      </c>
      <c r="BZ36" s="185" t="s">
        <v>85</v>
      </c>
      <c r="CA36" s="63" t="s">
        <v>85</v>
      </c>
    </row>
    <row r="37" spans="1:79" ht="63.75" hidden="1" outlineLevel="1">
      <c r="A37" s="8" t="s">
        <v>112</v>
      </c>
      <c r="B37" s="9" t="s">
        <v>113</v>
      </c>
      <c r="C37" s="8" t="s">
        <v>84</v>
      </c>
      <c r="D37" s="11">
        <v>0</v>
      </c>
      <c r="E37" s="60" t="s">
        <v>85</v>
      </c>
      <c r="F37" s="11">
        <f t="shared" si="13"/>
        <v>0</v>
      </c>
      <c r="G37" s="60" t="s">
        <v>85</v>
      </c>
      <c r="H37" s="60" t="s">
        <v>85</v>
      </c>
      <c r="I37" s="11">
        <f t="shared" si="48"/>
        <v>0</v>
      </c>
      <c r="J37" s="11">
        <f t="shared" si="49"/>
        <v>0</v>
      </c>
      <c r="K37" s="60" t="s">
        <v>85</v>
      </c>
      <c r="L37" s="10" t="s">
        <v>85</v>
      </c>
      <c r="M37" s="11">
        <v>0</v>
      </c>
      <c r="N37" s="10" t="s">
        <v>85</v>
      </c>
      <c r="O37" s="10" t="s">
        <v>85</v>
      </c>
      <c r="P37" s="10">
        <v>0</v>
      </c>
      <c r="Q37" s="10">
        <v>0</v>
      </c>
      <c r="R37" s="10" t="s">
        <v>85</v>
      </c>
      <c r="S37" s="10" t="s">
        <v>85</v>
      </c>
      <c r="T37" s="11">
        <v>0</v>
      </c>
      <c r="U37" s="10" t="s">
        <v>85</v>
      </c>
      <c r="V37" s="10" t="s">
        <v>85</v>
      </c>
      <c r="W37" s="10">
        <v>0</v>
      </c>
      <c r="X37" s="10">
        <v>0</v>
      </c>
      <c r="Y37" s="10" t="s">
        <v>85</v>
      </c>
      <c r="Z37" s="10" t="s">
        <v>85</v>
      </c>
      <c r="AA37" s="11">
        <v>0</v>
      </c>
      <c r="AB37" s="10" t="s">
        <v>85</v>
      </c>
      <c r="AC37" s="10" t="s">
        <v>85</v>
      </c>
      <c r="AD37" s="10">
        <v>0</v>
      </c>
      <c r="AE37" s="10">
        <v>0</v>
      </c>
      <c r="AF37" s="10" t="s">
        <v>85</v>
      </c>
      <c r="AG37" s="10" t="s">
        <v>85</v>
      </c>
      <c r="AH37" s="28">
        <v>0</v>
      </c>
      <c r="AI37" s="10">
        <v>0</v>
      </c>
      <c r="AJ37" s="10" t="s">
        <v>85</v>
      </c>
      <c r="AK37" s="10">
        <v>0</v>
      </c>
      <c r="AL37" s="10">
        <v>0</v>
      </c>
      <c r="AM37" s="102" t="s">
        <v>85</v>
      </c>
      <c r="AN37" s="123" t="s">
        <v>85</v>
      </c>
      <c r="AO37" s="62">
        <f t="shared" si="10"/>
        <v>0</v>
      </c>
      <c r="AP37" s="62">
        <f t="shared" si="10"/>
        <v>0</v>
      </c>
      <c r="AQ37" s="60" t="s">
        <v>85</v>
      </c>
      <c r="AR37" s="62">
        <f t="shared" si="11"/>
        <v>0</v>
      </c>
      <c r="AS37" s="62">
        <f t="shared" si="12"/>
        <v>0</v>
      </c>
      <c r="AT37" s="124" t="s">
        <v>85</v>
      </c>
      <c r="AU37" s="112" t="s">
        <v>85</v>
      </c>
      <c r="AV37" s="62">
        <v>0</v>
      </c>
      <c r="AW37" s="62">
        <v>0</v>
      </c>
      <c r="AX37" s="60" t="s">
        <v>85</v>
      </c>
      <c r="AY37" s="62">
        <v>0</v>
      </c>
      <c r="AZ37" s="62">
        <v>0</v>
      </c>
      <c r="BA37" s="141" t="s">
        <v>85</v>
      </c>
      <c r="BB37" s="123" t="s">
        <v>85</v>
      </c>
      <c r="BC37" s="62">
        <v>0</v>
      </c>
      <c r="BD37" s="62">
        <v>0</v>
      </c>
      <c r="BE37" s="60" t="s">
        <v>85</v>
      </c>
      <c r="BF37" s="62">
        <v>0</v>
      </c>
      <c r="BG37" s="62">
        <v>0</v>
      </c>
      <c r="BH37" s="124" t="s">
        <v>85</v>
      </c>
      <c r="BI37" s="112" t="s">
        <v>85</v>
      </c>
      <c r="BJ37" s="62">
        <v>0</v>
      </c>
      <c r="BK37" s="62">
        <v>0</v>
      </c>
      <c r="BL37" s="60" t="s">
        <v>85</v>
      </c>
      <c r="BM37" s="62">
        <v>0</v>
      </c>
      <c r="BN37" s="62">
        <v>0</v>
      </c>
      <c r="BO37" s="141" t="s">
        <v>85</v>
      </c>
      <c r="BP37" s="123" t="s">
        <v>85</v>
      </c>
      <c r="BQ37" s="62">
        <v>0</v>
      </c>
      <c r="BR37" s="62">
        <v>0</v>
      </c>
      <c r="BS37" s="60" t="s">
        <v>85</v>
      </c>
      <c r="BT37" s="62">
        <v>0</v>
      </c>
      <c r="BU37" s="62">
        <v>0</v>
      </c>
      <c r="BV37" s="124" t="s">
        <v>85</v>
      </c>
      <c r="BW37" s="112" t="s">
        <v>85</v>
      </c>
      <c r="BX37" s="60" t="s">
        <v>85</v>
      </c>
      <c r="BY37" s="86">
        <f t="shared" si="22"/>
        <v>0</v>
      </c>
      <c r="BZ37" s="81" t="s">
        <v>85</v>
      </c>
      <c r="CA37" s="60" t="s">
        <v>85</v>
      </c>
    </row>
    <row r="38" spans="1:79" ht="51" hidden="1" outlineLevel="1">
      <c r="A38" s="8" t="s">
        <v>114</v>
      </c>
      <c r="B38" s="9" t="s">
        <v>115</v>
      </c>
      <c r="C38" s="8" t="s">
        <v>84</v>
      </c>
      <c r="D38" s="11">
        <v>0</v>
      </c>
      <c r="E38" s="60" t="s">
        <v>85</v>
      </c>
      <c r="F38" s="11">
        <f t="shared" si="13"/>
        <v>0</v>
      </c>
      <c r="G38" s="60" t="s">
        <v>85</v>
      </c>
      <c r="H38" s="60" t="s">
        <v>85</v>
      </c>
      <c r="I38" s="11">
        <f t="shared" si="48"/>
        <v>0</v>
      </c>
      <c r="J38" s="11">
        <f t="shared" si="49"/>
        <v>0</v>
      </c>
      <c r="K38" s="60" t="s">
        <v>85</v>
      </c>
      <c r="L38" s="10" t="s">
        <v>85</v>
      </c>
      <c r="M38" s="11">
        <v>0</v>
      </c>
      <c r="N38" s="10" t="s">
        <v>85</v>
      </c>
      <c r="O38" s="10" t="s">
        <v>85</v>
      </c>
      <c r="P38" s="10">
        <v>0</v>
      </c>
      <c r="Q38" s="10">
        <v>0</v>
      </c>
      <c r="R38" s="10" t="s">
        <v>85</v>
      </c>
      <c r="S38" s="10" t="s">
        <v>85</v>
      </c>
      <c r="T38" s="11">
        <v>0</v>
      </c>
      <c r="U38" s="10" t="s">
        <v>85</v>
      </c>
      <c r="V38" s="10" t="s">
        <v>85</v>
      </c>
      <c r="W38" s="10">
        <v>0</v>
      </c>
      <c r="X38" s="10">
        <v>0</v>
      </c>
      <c r="Y38" s="10" t="s">
        <v>85</v>
      </c>
      <c r="Z38" s="10" t="s">
        <v>85</v>
      </c>
      <c r="AA38" s="11">
        <v>0</v>
      </c>
      <c r="AB38" s="10" t="s">
        <v>85</v>
      </c>
      <c r="AC38" s="10" t="s">
        <v>85</v>
      </c>
      <c r="AD38" s="10">
        <v>0</v>
      </c>
      <c r="AE38" s="10">
        <v>0</v>
      </c>
      <c r="AF38" s="10" t="s">
        <v>85</v>
      </c>
      <c r="AG38" s="10" t="s">
        <v>85</v>
      </c>
      <c r="AH38" s="28">
        <v>0</v>
      </c>
      <c r="AI38" s="10">
        <v>0</v>
      </c>
      <c r="AJ38" s="10" t="s">
        <v>85</v>
      </c>
      <c r="AK38" s="10">
        <v>0</v>
      </c>
      <c r="AL38" s="10">
        <v>0</v>
      </c>
      <c r="AM38" s="102" t="s">
        <v>85</v>
      </c>
      <c r="AN38" s="123" t="s">
        <v>85</v>
      </c>
      <c r="AO38" s="62">
        <f t="shared" si="10"/>
        <v>0</v>
      </c>
      <c r="AP38" s="62">
        <f t="shared" si="10"/>
        <v>0</v>
      </c>
      <c r="AQ38" s="60" t="s">
        <v>85</v>
      </c>
      <c r="AR38" s="62">
        <f t="shared" si="11"/>
        <v>0</v>
      </c>
      <c r="AS38" s="62">
        <f t="shared" si="12"/>
        <v>0</v>
      </c>
      <c r="AT38" s="124" t="s">
        <v>85</v>
      </c>
      <c r="AU38" s="112" t="s">
        <v>85</v>
      </c>
      <c r="AV38" s="62">
        <v>0</v>
      </c>
      <c r="AW38" s="62">
        <v>0</v>
      </c>
      <c r="AX38" s="60" t="s">
        <v>85</v>
      </c>
      <c r="AY38" s="62">
        <v>0</v>
      </c>
      <c r="AZ38" s="62">
        <v>0</v>
      </c>
      <c r="BA38" s="141" t="s">
        <v>85</v>
      </c>
      <c r="BB38" s="123" t="s">
        <v>85</v>
      </c>
      <c r="BC38" s="62">
        <v>0</v>
      </c>
      <c r="BD38" s="62">
        <v>0</v>
      </c>
      <c r="BE38" s="60" t="s">
        <v>85</v>
      </c>
      <c r="BF38" s="62">
        <v>0</v>
      </c>
      <c r="BG38" s="62">
        <v>0</v>
      </c>
      <c r="BH38" s="124" t="s">
        <v>85</v>
      </c>
      <c r="BI38" s="112" t="s">
        <v>85</v>
      </c>
      <c r="BJ38" s="62">
        <v>0</v>
      </c>
      <c r="BK38" s="62">
        <v>0</v>
      </c>
      <c r="BL38" s="60" t="s">
        <v>85</v>
      </c>
      <c r="BM38" s="62">
        <v>0</v>
      </c>
      <c r="BN38" s="62">
        <v>0</v>
      </c>
      <c r="BO38" s="141" t="s">
        <v>85</v>
      </c>
      <c r="BP38" s="123" t="s">
        <v>85</v>
      </c>
      <c r="BQ38" s="62">
        <v>0</v>
      </c>
      <c r="BR38" s="62">
        <v>0</v>
      </c>
      <c r="BS38" s="60" t="s">
        <v>85</v>
      </c>
      <c r="BT38" s="62">
        <v>0</v>
      </c>
      <c r="BU38" s="62">
        <v>0</v>
      </c>
      <c r="BV38" s="124" t="s">
        <v>85</v>
      </c>
      <c r="BW38" s="112" t="s">
        <v>85</v>
      </c>
      <c r="BX38" s="60" t="s">
        <v>85</v>
      </c>
      <c r="BY38" s="86">
        <f t="shared" si="22"/>
        <v>0</v>
      </c>
      <c r="BZ38" s="81" t="s">
        <v>85</v>
      </c>
      <c r="CA38" s="60" t="s">
        <v>85</v>
      </c>
    </row>
    <row r="39" spans="1:79" s="65" customFormat="1" ht="51" collapsed="1">
      <c r="A39" s="20" t="s">
        <v>116</v>
      </c>
      <c r="B39" s="21" t="s">
        <v>117</v>
      </c>
      <c r="C39" s="20" t="s">
        <v>84</v>
      </c>
      <c r="D39" s="23">
        <v>0</v>
      </c>
      <c r="E39" s="63" t="s">
        <v>85</v>
      </c>
      <c r="F39" s="23">
        <f t="shared" si="13"/>
        <v>0</v>
      </c>
      <c r="G39" s="63">
        <v>0</v>
      </c>
      <c r="H39" s="63" t="s">
        <v>85</v>
      </c>
      <c r="I39" s="23">
        <f t="shared" si="48"/>
        <v>0</v>
      </c>
      <c r="J39" s="23">
        <f t="shared" si="49"/>
        <v>0</v>
      </c>
      <c r="K39" s="63" t="s">
        <v>85</v>
      </c>
      <c r="L39" s="22" t="s">
        <v>85</v>
      </c>
      <c r="M39" s="23">
        <v>0</v>
      </c>
      <c r="N39" s="22" t="s">
        <v>85</v>
      </c>
      <c r="O39" s="22" t="s">
        <v>85</v>
      </c>
      <c r="P39" s="22">
        <v>0</v>
      </c>
      <c r="Q39" s="22">
        <v>0</v>
      </c>
      <c r="R39" s="22" t="s">
        <v>85</v>
      </c>
      <c r="S39" s="22" t="s">
        <v>85</v>
      </c>
      <c r="T39" s="23">
        <v>0</v>
      </c>
      <c r="U39" s="22" t="s">
        <v>85</v>
      </c>
      <c r="V39" s="22" t="s">
        <v>85</v>
      </c>
      <c r="W39" s="22">
        <v>0</v>
      </c>
      <c r="X39" s="22">
        <v>0</v>
      </c>
      <c r="Y39" s="22" t="s">
        <v>85</v>
      </c>
      <c r="Z39" s="22" t="s">
        <v>85</v>
      </c>
      <c r="AA39" s="23">
        <v>0</v>
      </c>
      <c r="AB39" s="22" t="s">
        <v>85</v>
      </c>
      <c r="AC39" s="22" t="s">
        <v>85</v>
      </c>
      <c r="AD39" s="22">
        <v>0</v>
      </c>
      <c r="AE39" s="22">
        <v>0</v>
      </c>
      <c r="AF39" s="22" t="s">
        <v>85</v>
      </c>
      <c r="AG39" s="22" t="s">
        <v>85</v>
      </c>
      <c r="AH39" s="24">
        <v>0</v>
      </c>
      <c r="AI39" s="22">
        <v>0</v>
      </c>
      <c r="AJ39" s="22" t="s">
        <v>85</v>
      </c>
      <c r="AK39" s="22">
        <v>0</v>
      </c>
      <c r="AL39" s="22">
        <v>0</v>
      </c>
      <c r="AM39" s="105" t="s">
        <v>85</v>
      </c>
      <c r="AN39" s="129" t="s">
        <v>85</v>
      </c>
      <c r="AO39" s="23">
        <f t="shared" si="10"/>
        <v>0</v>
      </c>
      <c r="AP39" s="23">
        <f t="shared" si="10"/>
        <v>0</v>
      </c>
      <c r="AQ39" s="63" t="s">
        <v>85</v>
      </c>
      <c r="AR39" s="23">
        <f t="shared" si="11"/>
        <v>0</v>
      </c>
      <c r="AS39" s="23">
        <f t="shared" si="12"/>
        <v>0</v>
      </c>
      <c r="AT39" s="130" t="s">
        <v>85</v>
      </c>
      <c r="AU39" s="115" t="s">
        <v>85</v>
      </c>
      <c r="AV39" s="23">
        <v>0</v>
      </c>
      <c r="AW39" s="23">
        <v>0</v>
      </c>
      <c r="AX39" s="63" t="s">
        <v>85</v>
      </c>
      <c r="AY39" s="23">
        <v>0</v>
      </c>
      <c r="AZ39" s="23">
        <v>0</v>
      </c>
      <c r="BA39" s="143" t="s">
        <v>85</v>
      </c>
      <c r="BB39" s="129" t="s">
        <v>85</v>
      </c>
      <c r="BC39" s="23">
        <v>0</v>
      </c>
      <c r="BD39" s="23">
        <v>0</v>
      </c>
      <c r="BE39" s="63" t="s">
        <v>85</v>
      </c>
      <c r="BF39" s="23">
        <v>0</v>
      </c>
      <c r="BG39" s="23">
        <v>0</v>
      </c>
      <c r="BH39" s="130" t="s">
        <v>85</v>
      </c>
      <c r="BI39" s="115" t="s">
        <v>85</v>
      </c>
      <c r="BJ39" s="23">
        <v>0</v>
      </c>
      <c r="BK39" s="23">
        <v>0</v>
      </c>
      <c r="BL39" s="63" t="s">
        <v>85</v>
      </c>
      <c r="BM39" s="23">
        <v>0</v>
      </c>
      <c r="BN39" s="23">
        <v>0</v>
      </c>
      <c r="BO39" s="143" t="s">
        <v>85</v>
      </c>
      <c r="BP39" s="129" t="s">
        <v>85</v>
      </c>
      <c r="BQ39" s="23">
        <v>0</v>
      </c>
      <c r="BR39" s="23">
        <v>0</v>
      </c>
      <c r="BS39" s="63" t="s">
        <v>85</v>
      </c>
      <c r="BT39" s="23">
        <v>0</v>
      </c>
      <c r="BU39" s="23">
        <v>0</v>
      </c>
      <c r="BV39" s="130" t="s">
        <v>85</v>
      </c>
      <c r="BW39" s="115" t="s">
        <v>85</v>
      </c>
      <c r="BX39" s="63" t="s">
        <v>85</v>
      </c>
      <c r="BY39" s="89">
        <f t="shared" si="22"/>
        <v>0</v>
      </c>
      <c r="BZ39" s="185" t="s">
        <v>85</v>
      </c>
      <c r="CA39" s="63" t="s">
        <v>85</v>
      </c>
    </row>
    <row r="40" spans="1:79" ht="38.25" hidden="1" outlineLevel="1">
      <c r="A40" s="8" t="s">
        <v>118</v>
      </c>
      <c r="B40" s="9" t="s">
        <v>119</v>
      </c>
      <c r="C40" s="8" t="s">
        <v>84</v>
      </c>
      <c r="D40" s="11">
        <v>0</v>
      </c>
      <c r="E40" s="60" t="s">
        <v>85</v>
      </c>
      <c r="F40" s="11">
        <f t="shared" si="13"/>
        <v>0</v>
      </c>
      <c r="G40" s="60" t="s">
        <v>85</v>
      </c>
      <c r="H40" s="60" t="s">
        <v>85</v>
      </c>
      <c r="I40" s="11">
        <f t="shared" si="48"/>
        <v>0</v>
      </c>
      <c r="J40" s="11">
        <f t="shared" si="49"/>
        <v>0</v>
      </c>
      <c r="K40" s="60" t="s">
        <v>85</v>
      </c>
      <c r="L40" s="10" t="s">
        <v>85</v>
      </c>
      <c r="M40" s="11">
        <v>0</v>
      </c>
      <c r="N40" s="10" t="s">
        <v>85</v>
      </c>
      <c r="O40" s="10" t="s">
        <v>85</v>
      </c>
      <c r="P40" s="10">
        <v>0</v>
      </c>
      <c r="Q40" s="10">
        <v>0</v>
      </c>
      <c r="R40" s="10" t="s">
        <v>85</v>
      </c>
      <c r="S40" s="10" t="s">
        <v>85</v>
      </c>
      <c r="T40" s="11">
        <v>0</v>
      </c>
      <c r="U40" s="10" t="s">
        <v>85</v>
      </c>
      <c r="V40" s="10" t="s">
        <v>85</v>
      </c>
      <c r="W40" s="10">
        <v>0</v>
      </c>
      <c r="X40" s="10">
        <v>0</v>
      </c>
      <c r="Y40" s="10" t="s">
        <v>85</v>
      </c>
      <c r="Z40" s="10" t="s">
        <v>85</v>
      </c>
      <c r="AA40" s="11">
        <v>0</v>
      </c>
      <c r="AB40" s="10" t="s">
        <v>85</v>
      </c>
      <c r="AC40" s="10" t="s">
        <v>85</v>
      </c>
      <c r="AD40" s="10">
        <v>0</v>
      </c>
      <c r="AE40" s="10">
        <v>0</v>
      </c>
      <c r="AF40" s="10" t="s">
        <v>85</v>
      </c>
      <c r="AG40" s="10" t="s">
        <v>85</v>
      </c>
      <c r="AH40" s="28">
        <v>0</v>
      </c>
      <c r="AI40" s="10">
        <v>0</v>
      </c>
      <c r="AJ40" s="10" t="s">
        <v>85</v>
      </c>
      <c r="AK40" s="10">
        <v>0</v>
      </c>
      <c r="AL40" s="10">
        <v>0</v>
      </c>
      <c r="AM40" s="102" t="s">
        <v>85</v>
      </c>
      <c r="AN40" s="123" t="s">
        <v>85</v>
      </c>
      <c r="AO40" s="62">
        <f t="shared" si="10"/>
        <v>0</v>
      </c>
      <c r="AP40" s="62">
        <f t="shared" si="10"/>
        <v>0</v>
      </c>
      <c r="AQ40" s="60" t="s">
        <v>85</v>
      </c>
      <c r="AR40" s="62">
        <f t="shared" si="11"/>
        <v>0</v>
      </c>
      <c r="AS40" s="62">
        <f t="shared" si="12"/>
        <v>0</v>
      </c>
      <c r="AT40" s="124" t="s">
        <v>85</v>
      </c>
      <c r="AU40" s="112" t="s">
        <v>85</v>
      </c>
      <c r="AV40" s="62">
        <v>0</v>
      </c>
      <c r="AW40" s="62">
        <v>0</v>
      </c>
      <c r="AX40" s="60" t="s">
        <v>85</v>
      </c>
      <c r="AY40" s="62">
        <v>0</v>
      </c>
      <c r="AZ40" s="62">
        <v>0</v>
      </c>
      <c r="BA40" s="141" t="s">
        <v>85</v>
      </c>
      <c r="BB40" s="123" t="s">
        <v>85</v>
      </c>
      <c r="BC40" s="62">
        <v>0</v>
      </c>
      <c r="BD40" s="62">
        <v>0</v>
      </c>
      <c r="BE40" s="60" t="s">
        <v>85</v>
      </c>
      <c r="BF40" s="62">
        <v>0</v>
      </c>
      <c r="BG40" s="62">
        <v>0</v>
      </c>
      <c r="BH40" s="124" t="s">
        <v>85</v>
      </c>
      <c r="BI40" s="112" t="s">
        <v>85</v>
      </c>
      <c r="BJ40" s="62">
        <v>0</v>
      </c>
      <c r="BK40" s="62">
        <v>0</v>
      </c>
      <c r="BL40" s="60" t="s">
        <v>85</v>
      </c>
      <c r="BM40" s="62">
        <v>0</v>
      </c>
      <c r="BN40" s="62">
        <v>0</v>
      </c>
      <c r="BO40" s="141" t="s">
        <v>85</v>
      </c>
      <c r="BP40" s="123" t="s">
        <v>85</v>
      </c>
      <c r="BQ40" s="62">
        <v>0</v>
      </c>
      <c r="BR40" s="62">
        <v>0</v>
      </c>
      <c r="BS40" s="60" t="s">
        <v>85</v>
      </c>
      <c r="BT40" s="62">
        <v>0</v>
      </c>
      <c r="BU40" s="62">
        <v>0</v>
      </c>
      <c r="BV40" s="124" t="s">
        <v>85</v>
      </c>
      <c r="BW40" s="112" t="s">
        <v>85</v>
      </c>
      <c r="BX40" s="60" t="s">
        <v>85</v>
      </c>
      <c r="BY40" s="86">
        <f t="shared" si="22"/>
        <v>0</v>
      </c>
      <c r="BZ40" s="81" t="s">
        <v>85</v>
      </c>
      <c r="CA40" s="60" t="s">
        <v>85</v>
      </c>
    </row>
    <row r="41" spans="1:79" ht="114.75" hidden="1" outlineLevel="1">
      <c r="A41" s="8" t="s">
        <v>120</v>
      </c>
      <c r="B41" s="9" t="s">
        <v>121</v>
      </c>
      <c r="C41" s="8" t="s">
        <v>84</v>
      </c>
      <c r="D41" s="11">
        <v>0</v>
      </c>
      <c r="E41" s="60" t="s">
        <v>85</v>
      </c>
      <c r="F41" s="11">
        <f t="shared" si="13"/>
        <v>0</v>
      </c>
      <c r="G41" s="60" t="s">
        <v>85</v>
      </c>
      <c r="H41" s="60" t="s">
        <v>85</v>
      </c>
      <c r="I41" s="11">
        <f t="shared" si="48"/>
        <v>0</v>
      </c>
      <c r="J41" s="11">
        <f t="shared" si="49"/>
        <v>0</v>
      </c>
      <c r="K41" s="60" t="s">
        <v>85</v>
      </c>
      <c r="L41" s="10" t="s">
        <v>85</v>
      </c>
      <c r="M41" s="11">
        <v>0</v>
      </c>
      <c r="N41" s="10" t="s">
        <v>85</v>
      </c>
      <c r="O41" s="10" t="s">
        <v>85</v>
      </c>
      <c r="P41" s="10">
        <v>0</v>
      </c>
      <c r="Q41" s="10">
        <v>0</v>
      </c>
      <c r="R41" s="10" t="s">
        <v>85</v>
      </c>
      <c r="S41" s="10" t="s">
        <v>85</v>
      </c>
      <c r="T41" s="11">
        <v>0</v>
      </c>
      <c r="U41" s="10" t="s">
        <v>85</v>
      </c>
      <c r="V41" s="10" t="s">
        <v>85</v>
      </c>
      <c r="W41" s="10">
        <v>0</v>
      </c>
      <c r="X41" s="10">
        <v>0</v>
      </c>
      <c r="Y41" s="10" t="s">
        <v>85</v>
      </c>
      <c r="Z41" s="10" t="s">
        <v>85</v>
      </c>
      <c r="AA41" s="11">
        <v>0</v>
      </c>
      <c r="AB41" s="10" t="s">
        <v>85</v>
      </c>
      <c r="AC41" s="10" t="s">
        <v>85</v>
      </c>
      <c r="AD41" s="10">
        <v>0</v>
      </c>
      <c r="AE41" s="10">
        <v>0</v>
      </c>
      <c r="AF41" s="10" t="s">
        <v>85</v>
      </c>
      <c r="AG41" s="10" t="s">
        <v>85</v>
      </c>
      <c r="AH41" s="28">
        <v>0</v>
      </c>
      <c r="AI41" s="10">
        <v>0</v>
      </c>
      <c r="AJ41" s="10" t="s">
        <v>85</v>
      </c>
      <c r="AK41" s="10">
        <v>0</v>
      </c>
      <c r="AL41" s="10">
        <v>0</v>
      </c>
      <c r="AM41" s="102" t="s">
        <v>85</v>
      </c>
      <c r="AN41" s="123" t="s">
        <v>85</v>
      </c>
      <c r="AO41" s="62">
        <f t="shared" si="10"/>
        <v>0</v>
      </c>
      <c r="AP41" s="62">
        <f t="shared" si="10"/>
        <v>0</v>
      </c>
      <c r="AQ41" s="60" t="s">
        <v>85</v>
      </c>
      <c r="AR41" s="62">
        <f t="shared" si="11"/>
        <v>0</v>
      </c>
      <c r="AS41" s="62">
        <f t="shared" si="12"/>
        <v>0</v>
      </c>
      <c r="AT41" s="124" t="s">
        <v>85</v>
      </c>
      <c r="AU41" s="112" t="s">
        <v>85</v>
      </c>
      <c r="AV41" s="62">
        <v>0</v>
      </c>
      <c r="AW41" s="62">
        <v>0</v>
      </c>
      <c r="AX41" s="60" t="s">
        <v>85</v>
      </c>
      <c r="AY41" s="62">
        <v>0</v>
      </c>
      <c r="AZ41" s="62">
        <v>0</v>
      </c>
      <c r="BA41" s="141" t="s">
        <v>85</v>
      </c>
      <c r="BB41" s="123" t="s">
        <v>85</v>
      </c>
      <c r="BC41" s="62">
        <v>0</v>
      </c>
      <c r="BD41" s="62">
        <v>0</v>
      </c>
      <c r="BE41" s="60" t="s">
        <v>85</v>
      </c>
      <c r="BF41" s="62">
        <v>0</v>
      </c>
      <c r="BG41" s="62">
        <v>0</v>
      </c>
      <c r="BH41" s="124" t="s">
        <v>85</v>
      </c>
      <c r="BI41" s="112" t="s">
        <v>85</v>
      </c>
      <c r="BJ41" s="62">
        <v>0</v>
      </c>
      <c r="BK41" s="62">
        <v>0</v>
      </c>
      <c r="BL41" s="60" t="s">
        <v>85</v>
      </c>
      <c r="BM41" s="62">
        <v>0</v>
      </c>
      <c r="BN41" s="62">
        <v>0</v>
      </c>
      <c r="BO41" s="141" t="s">
        <v>85</v>
      </c>
      <c r="BP41" s="123" t="s">
        <v>85</v>
      </c>
      <c r="BQ41" s="62">
        <v>0</v>
      </c>
      <c r="BR41" s="62">
        <v>0</v>
      </c>
      <c r="BS41" s="60" t="s">
        <v>85</v>
      </c>
      <c r="BT41" s="62">
        <v>0</v>
      </c>
      <c r="BU41" s="62">
        <v>0</v>
      </c>
      <c r="BV41" s="124" t="s">
        <v>85</v>
      </c>
      <c r="BW41" s="112" t="s">
        <v>85</v>
      </c>
      <c r="BX41" s="60" t="s">
        <v>85</v>
      </c>
      <c r="BY41" s="86">
        <f t="shared" si="22"/>
        <v>0</v>
      </c>
      <c r="BZ41" s="81" t="s">
        <v>85</v>
      </c>
      <c r="CA41" s="60" t="s">
        <v>85</v>
      </c>
    </row>
    <row r="42" spans="1:79" ht="102" hidden="1" outlineLevel="1">
      <c r="A42" s="8" t="s">
        <v>122</v>
      </c>
      <c r="B42" s="9" t="s">
        <v>123</v>
      </c>
      <c r="C42" s="8" t="s">
        <v>84</v>
      </c>
      <c r="D42" s="11">
        <v>0</v>
      </c>
      <c r="E42" s="60" t="s">
        <v>85</v>
      </c>
      <c r="F42" s="11">
        <f t="shared" si="13"/>
        <v>0</v>
      </c>
      <c r="G42" s="60" t="s">
        <v>85</v>
      </c>
      <c r="H42" s="60" t="s">
        <v>85</v>
      </c>
      <c r="I42" s="11">
        <f t="shared" si="48"/>
        <v>0</v>
      </c>
      <c r="J42" s="11">
        <f t="shared" si="49"/>
        <v>0</v>
      </c>
      <c r="K42" s="60" t="s">
        <v>85</v>
      </c>
      <c r="L42" s="10" t="s">
        <v>85</v>
      </c>
      <c r="M42" s="11">
        <v>0</v>
      </c>
      <c r="N42" s="10" t="s">
        <v>85</v>
      </c>
      <c r="O42" s="10" t="s">
        <v>85</v>
      </c>
      <c r="P42" s="10">
        <v>0</v>
      </c>
      <c r="Q42" s="10">
        <v>0</v>
      </c>
      <c r="R42" s="10" t="s">
        <v>85</v>
      </c>
      <c r="S42" s="10" t="s">
        <v>85</v>
      </c>
      <c r="T42" s="11">
        <v>0</v>
      </c>
      <c r="U42" s="10" t="s">
        <v>85</v>
      </c>
      <c r="V42" s="10" t="s">
        <v>85</v>
      </c>
      <c r="W42" s="10">
        <v>0</v>
      </c>
      <c r="X42" s="10">
        <v>0</v>
      </c>
      <c r="Y42" s="10" t="s">
        <v>85</v>
      </c>
      <c r="Z42" s="10" t="s">
        <v>85</v>
      </c>
      <c r="AA42" s="11">
        <v>0</v>
      </c>
      <c r="AB42" s="10" t="s">
        <v>85</v>
      </c>
      <c r="AC42" s="10" t="s">
        <v>85</v>
      </c>
      <c r="AD42" s="10">
        <v>0</v>
      </c>
      <c r="AE42" s="10">
        <v>0</v>
      </c>
      <c r="AF42" s="10" t="s">
        <v>85</v>
      </c>
      <c r="AG42" s="10" t="s">
        <v>85</v>
      </c>
      <c r="AH42" s="28">
        <v>0</v>
      </c>
      <c r="AI42" s="10">
        <v>0</v>
      </c>
      <c r="AJ42" s="10" t="s">
        <v>85</v>
      </c>
      <c r="AK42" s="10">
        <v>0</v>
      </c>
      <c r="AL42" s="10">
        <v>0</v>
      </c>
      <c r="AM42" s="102" t="s">
        <v>85</v>
      </c>
      <c r="AN42" s="123" t="s">
        <v>85</v>
      </c>
      <c r="AO42" s="62">
        <f t="shared" si="10"/>
        <v>0</v>
      </c>
      <c r="AP42" s="62">
        <f t="shared" si="10"/>
        <v>0</v>
      </c>
      <c r="AQ42" s="60" t="s">
        <v>85</v>
      </c>
      <c r="AR42" s="62">
        <f t="shared" si="11"/>
        <v>0</v>
      </c>
      <c r="AS42" s="62">
        <f t="shared" si="12"/>
        <v>0</v>
      </c>
      <c r="AT42" s="124" t="s">
        <v>85</v>
      </c>
      <c r="AU42" s="112" t="s">
        <v>85</v>
      </c>
      <c r="AV42" s="62">
        <v>0</v>
      </c>
      <c r="AW42" s="62">
        <v>0</v>
      </c>
      <c r="AX42" s="60" t="s">
        <v>85</v>
      </c>
      <c r="AY42" s="62">
        <v>0</v>
      </c>
      <c r="AZ42" s="62">
        <v>0</v>
      </c>
      <c r="BA42" s="141" t="s">
        <v>85</v>
      </c>
      <c r="BB42" s="123" t="s">
        <v>85</v>
      </c>
      <c r="BC42" s="62">
        <v>0</v>
      </c>
      <c r="BD42" s="62">
        <v>0</v>
      </c>
      <c r="BE42" s="60" t="s">
        <v>85</v>
      </c>
      <c r="BF42" s="62">
        <v>0</v>
      </c>
      <c r="BG42" s="62">
        <v>0</v>
      </c>
      <c r="BH42" s="124" t="s">
        <v>85</v>
      </c>
      <c r="BI42" s="112" t="s">
        <v>85</v>
      </c>
      <c r="BJ42" s="62">
        <v>0</v>
      </c>
      <c r="BK42" s="62">
        <v>0</v>
      </c>
      <c r="BL42" s="60" t="s">
        <v>85</v>
      </c>
      <c r="BM42" s="62">
        <v>0</v>
      </c>
      <c r="BN42" s="62">
        <v>0</v>
      </c>
      <c r="BO42" s="141" t="s">
        <v>85</v>
      </c>
      <c r="BP42" s="123" t="s">
        <v>85</v>
      </c>
      <c r="BQ42" s="62">
        <v>0</v>
      </c>
      <c r="BR42" s="62">
        <v>0</v>
      </c>
      <c r="BS42" s="60" t="s">
        <v>85</v>
      </c>
      <c r="BT42" s="62">
        <v>0</v>
      </c>
      <c r="BU42" s="62">
        <v>0</v>
      </c>
      <c r="BV42" s="124" t="s">
        <v>85</v>
      </c>
      <c r="BW42" s="112" t="s">
        <v>85</v>
      </c>
      <c r="BX42" s="60" t="s">
        <v>85</v>
      </c>
      <c r="BY42" s="86">
        <f t="shared" si="22"/>
        <v>0</v>
      </c>
      <c r="BZ42" s="81" t="s">
        <v>85</v>
      </c>
      <c r="CA42" s="60" t="s">
        <v>85</v>
      </c>
    </row>
    <row r="43" spans="1:79" ht="102" hidden="1" outlineLevel="1">
      <c r="A43" s="8" t="s">
        <v>124</v>
      </c>
      <c r="B43" s="9" t="s">
        <v>125</v>
      </c>
      <c r="C43" s="8" t="s">
        <v>84</v>
      </c>
      <c r="D43" s="11">
        <v>0</v>
      </c>
      <c r="E43" s="60" t="s">
        <v>85</v>
      </c>
      <c r="F43" s="11">
        <f t="shared" si="13"/>
        <v>0</v>
      </c>
      <c r="G43" s="60" t="s">
        <v>85</v>
      </c>
      <c r="H43" s="60" t="s">
        <v>85</v>
      </c>
      <c r="I43" s="11">
        <f t="shared" si="48"/>
        <v>0</v>
      </c>
      <c r="J43" s="11">
        <f t="shared" si="49"/>
        <v>0</v>
      </c>
      <c r="K43" s="60" t="s">
        <v>85</v>
      </c>
      <c r="L43" s="10" t="s">
        <v>85</v>
      </c>
      <c r="M43" s="11">
        <v>0</v>
      </c>
      <c r="N43" s="10" t="s">
        <v>85</v>
      </c>
      <c r="O43" s="10" t="s">
        <v>85</v>
      </c>
      <c r="P43" s="10">
        <v>0</v>
      </c>
      <c r="Q43" s="10">
        <v>0</v>
      </c>
      <c r="R43" s="10" t="s">
        <v>85</v>
      </c>
      <c r="S43" s="10" t="s">
        <v>85</v>
      </c>
      <c r="T43" s="11">
        <v>0</v>
      </c>
      <c r="U43" s="10" t="s">
        <v>85</v>
      </c>
      <c r="V43" s="10" t="s">
        <v>85</v>
      </c>
      <c r="W43" s="10">
        <v>0</v>
      </c>
      <c r="X43" s="10">
        <v>0</v>
      </c>
      <c r="Y43" s="10" t="s">
        <v>85</v>
      </c>
      <c r="Z43" s="10" t="s">
        <v>85</v>
      </c>
      <c r="AA43" s="11">
        <v>0</v>
      </c>
      <c r="AB43" s="10" t="s">
        <v>85</v>
      </c>
      <c r="AC43" s="10" t="s">
        <v>85</v>
      </c>
      <c r="AD43" s="10">
        <v>0</v>
      </c>
      <c r="AE43" s="10">
        <v>0</v>
      </c>
      <c r="AF43" s="10" t="s">
        <v>85</v>
      </c>
      <c r="AG43" s="10" t="s">
        <v>85</v>
      </c>
      <c r="AH43" s="28">
        <v>0</v>
      </c>
      <c r="AI43" s="10">
        <v>0</v>
      </c>
      <c r="AJ43" s="10" t="s">
        <v>85</v>
      </c>
      <c r="AK43" s="10">
        <v>0</v>
      </c>
      <c r="AL43" s="10">
        <v>0</v>
      </c>
      <c r="AM43" s="102" t="s">
        <v>85</v>
      </c>
      <c r="AN43" s="123" t="s">
        <v>85</v>
      </c>
      <c r="AO43" s="62">
        <f t="shared" si="10"/>
        <v>0</v>
      </c>
      <c r="AP43" s="62">
        <f t="shared" si="10"/>
        <v>0</v>
      </c>
      <c r="AQ43" s="60" t="s">
        <v>85</v>
      </c>
      <c r="AR43" s="62">
        <f t="shared" si="11"/>
        <v>0</v>
      </c>
      <c r="AS43" s="62">
        <f t="shared" si="12"/>
        <v>0</v>
      </c>
      <c r="AT43" s="124" t="s">
        <v>85</v>
      </c>
      <c r="AU43" s="112" t="s">
        <v>85</v>
      </c>
      <c r="AV43" s="62">
        <v>0</v>
      </c>
      <c r="AW43" s="62">
        <v>0</v>
      </c>
      <c r="AX43" s="60" t="s">
        <v>85</v>
      </c>
      <c r="AY43" s="62">
        <v>0</v>
      </c>
      <c r="AZ43" s="62">
        <v>0</v>
      </c>
      <c r="BA43" s="141" t="s">
        <v>85</v>
      </c>
      <c r="BB43" s="123" t="s">
        <v>85</v>
      </c>
      <c r="BC43" s="62">
        <v>0</v>
      </c>
      <c r="BD43" s="62">
        <v>0</v>
      </c>
      <c r="BE43" s="60" t="s">
        <v>85</v>
      </c>
      <c r="BF43" s="62">
        <v>0</v>
      </c>
      <c r="BG43" s="62">
        <v>0</v>
      </c>
      <c r="BH43" s="124" t="s">
        <v>85</v>
      </c>
      <c r="BI43" s="112" t="s">
        <v>85</v>
      </c>
      <c r="BJ43" s="62">
        <v>0</v>
      </c>
      <c r="BK43" s="62">
        <v>0</v>
      </c>
      <c r="BL43" s="60" t="s">
        <v>85</v>
      </c>
      <c r="BM43" s="62">
        <v>0</v>
      </c>
      <c r="BN43" s="62">
        <v>0</v>
      </c>
      <c r="BO43" s="141" t="s">
        <v>85</v>
      </c>
      <c r="BP43" s="123" t="s">
        <v>85</v>
      </c>
      <c r="BQ43" s="62">
        <v>0</v>
      </c>
      <c r="BR43" s="62">
        <v>0</v>
      </c>
      <c r="BS43" s="60" t="s">
        <v>85</v>
      </c>
      <c r="BT43" s="62">
        <v>0</v>
      </c>
      <c r="BU43" s="62">
        <v>0</v>
      </c>
      <c r="BV43" s="124" t="s">
        <v>85</v>
      </c>
      <c r="BW43" s="112" t="s">
        <v>85</v>
      </c>
      <c r="BX43" s="60" t="s">
        <v>85</v>
      </c>
      <c r="BY43" s="86">
        <f t="shared" si="22"/>
        <v>0</v>
      </c>
      <c r="BZ43" s="81" t="s">
        <v>85</v>
      </c>
      <c r="CA43" s="60" t="s">
        <v>85</v>
      </c>
    </row>
    <row r="44" spans="1:79" ht="38.25" hidden="1" outlineLevel="1">
      <c r="A44" s="8" t="s">
        <v>126</v>
      </c>
      <c r="B44" s="9" t="s">
        <v>119</v>
      </c>
      <c r="C44" s="8" t="s">
        <v>84</v>
      </c>
      <c r="D44" s="11">
        <v>0</v>
      </c>
      <c r="E44" s="60" t="s">
        <v>85</v>
      </c>
      <c r="F44" s="11">
        <f t="shared" si="13"/>
        <v>0</v>
      </c>
      <c r="G44" s="60" t="s">
        <v>85</v>
      </c>
      <c r="H44" s="60" t="s">
        <v>85</v>
      </c>
      <c r="I44" s="11">
        <f t="shared" si="48"/>
        <v>0</v>
      </c>
      <c r="J44" s="11">
        <f t="shared" si="49"/>
        <v>0</v>
      </c>
      <c r="K44" s="60" t="s">
        <v>85</v>
      </c>
      <c r="L44" s="10" t="s">
        <v>85</v>
      </c>
      <c r="M44" s="11">
        <v>0</v>
      </c>
      <c r="N44" s="10" t="s">
        <v>85</v>
      </c>
      <c r="O44" s="10" t="s">
        <v>85</v>
      </c>
      <c r="P44" s="10">
        <v>0</v>
      </c>
      <c r="Q44" s="10">
        <v>0</v>
      </c>
      <c r="R44" s="10" t="s">
        <v>85</v>
      </c>
      <c r="S44" s="10" t="s">
        <v>85</v>
      </c>
      <c r="T44" s="11">
        <v>0</v>
      </c>
      <c r="U44" s="10" t="s">
        <v>85</v>
      </c>
      <c r="V44" s="10" t="s">
        <v>85</v>
      </c>
      <c r="W44" s="10">
        <v>0</v>
      </c>
      <c r="X44" s="10">
        <v>0</v>
      </c>
      <c r="Y44" s="10" t="s">
        <v>85</v>
      </c>
      <c r="Z44" s="10" t="s">
        <v>85</v>
      </c>
      <c r="AA44" s="11">
        <v>0</v>
      </c>
      <c r="AB44" s="10" t="s">
        <v>85</v>
      </c>
      <c r="AC44" s="10" t="s">
        <v>85</v>
      </c>
      <c r="AD44" s="10">
        <v>0</v>
      </c>
      <c r="AE44" s="10">
        <v>0</v>
      </c>
      <c r="AF44" s="10" t="s">
        <v>85</v>
      </c>
      <c r="AG44" s="10" t="s">
        <v>85</v>
      </c>
      <c r="AH44" s="28">
        <v>0</v>
      </c>
      <c r="AI44" s="10">
        <v>0</v>
      </c>
      <c r="AJ44" s="10" t="s">
        <v>85</v>
      </c>
      <c r="AK44" s="10">
        <v>0</v>
      </c>
      <c r="AL44" s="10">
        <v>0</v>
      </c>
      <c r="AM44" s="102" t="s">
        <v>85</v>
      </c>
      <c r="AN44" s="123" t="s">
        <v>85</v>
      </c>
      <c r="AO44" s="62">
        <f t="shared" si="10"/>
        <v>0</v>
      </c>
      <c r="AP44" s="62">
        <f t="shared" si="10"/>
        <v>0</v>
      </c>
      <c r="AQ44" s="60" t="s">
        <v>85</v>
      </c>
      <c r="AR44" s="62">
        <f t="shared" si="11"/>
        <v>0</v>
      </c>
      <c r="AS44" s="62">
        <f t="shared" si="12"/>
        <v>0</v>
      </c>
      <c r="AT44" s="124" t="s">
        <v>85</v>
      </c>
      <c r="AU44" s="112" t="s">
        <v>85</v>
      </c>
      <c r="AV44" s="62">
        <v>0</v>
      </c>
      <c r="AW44" s="62">
        <v>0</v>
      </c>
      <c r="AX44" s="60" t="s">
        <v>85</v>
      </c>
      <c r="AY44" s="62">
        <v>0</v>
      </c>
      <c r="AZ44" s="62">
        <v>0</v>
      </c>
      <c r="BA44" s="141" t="s">
        <v>85</v>
      </c>
      <c r="BB44" s="123" t="s">
        <v>85</v>
      </c>
      <c r="BC44" s="62">
        <v>0</v>
      </c>
      <c r="BD44" s="62">
        <v>0</v>
      </c>
      <c r="BE44" s="60" t="s">
        <v>85</v>
      </c>
      <c r="BF44" s="62">
        <v>0</v>
      </c>
      <c r="BG44" s="62">
        <v>0</v>
      </c>
      <c r="BH44" s="124" t="s">
        <v>85</v>
      </c>
      <c r="BI44" s="112" t="s">
        <v>85</v>
      </c>
      <c r="BJ44" s="62">
        <v>0</v>
      </c>
      <c r="BK44" s="62">
        <v>0</v>
      </c>
      <c r="BL44" s="60" t="s">
        <v>85</v>
      </c>
      <c r="BM44" s="62">
        <v>0</v>
      </c>
      <c r="BN44" s="62">
        <v>0</v>
      </c>
      <c r="BO44" s="141" t="s">
        <v>85</v>
      </c>
      <c r="BP44" s="123" t="s">
        <v>85</v>
      </c>
      <c r="BQ44" s="62">
        <v>0</v>
      </c>
      <c r="BR44" s="62">
        <v>0</v>
      </c>
      <c r="BS44" s="60" t="s">
        <v>85</v>
      </c>
      <c r="BT44" s="62">
        <v>0</v>
      </c>
      <c r="BU44" s="62">
        <v>0</v>
      </c>
      <c r="BV44" s="124" t="s">
        <v>85</v>
      </c>
      <c r="BW44" s="112" t="s">
        <v>85</v>
      </c>
      <c r="BX44" s="60" t="s">
        <v>85</v>
      </c>
      <c r="BY44" s="86">
        <f t="shared" si="22"/>
        <v>0</v>
      </c>
      <c r="BZ44" s="81" t="s">
        <v>85</v>
      </c>
      <c r="CA44" s="60" t="s">
        <v>85</v>
      </c>
    </row>
    <row r="45" spans="1:79" ht="114.75" hidden="1" outlineLevel="1">
      <c r="A45" s="8" t="s">
        <v>127</v>
      </c>
      <c r="B45" s="9" t="s">
        <v>121</v>
      </c>
      <c r="C45" s="8" t="s">
        <v>84</v>
      </c>
      <c r="D45" s="11">
        <v>0</v>
      </c>
      <c r="E45" s="60" t="s">
        <v>85</v>
      </c>
      <c r="F45" s="11">
        <f t="shared" si="13"/>
        <v>0</v>
      </c>
      <c r="G45" s="60" t="s">
        <v>85</v>
      </c>
      <c r="H45" s="60" t="s">
        <v>85</v>
      </c>
      <c r="I45" s="11">
        <f t="shared" si="48"/>
        <v>0</v>
      </c>
      <c r="J45" s="11">
        <f t="shared" si="49"/>
        <v>0</v>
      </c>
      <c r="K45" s="60" t="s">
        <v>85</v>
      </c>
      <c r="L45" s="10" t="s">
        <v>85</v>
      </c>
      <c r="M45" s="11">
        <v>0</v>
      </c>
      <c r="N45" s="10" t="s">
        <v>85</v>
      </c>
      <c r="O45" s="10" t="s">
        <v>85</v>
      </c>
      <c r="P45" s="10">
        <v>0</v>
      </c>
      <c r="Q45" s="10">
        <v>0</v>
      </c>
      <c r="R45" s="10" t="s">
        <v>85</v>
      </c>
      <c r="S45" s="10" t="s">
        <v>85</v>
      </c>
      <c r="T45" s="11">
        <v>0</v>
      </c>
      <c r="U45" s="10" t="s">
        <v>85</v>
      </c>
      <c r="V45" s="10" t="s">
        <v>85</v>
      </c>
      <c r="W45" s="10">
        <v>0</v>
      </c>
      <c r="X45" s="10">
        <v>0</v>
      </c>
      <c r="Y45" s="10" t="s">
        <v>85</v>
      </c>
      <c r="Z45" s="10" t="s">
        <v>85</v>
      </c>
      <c r="AA45" s="11">
        <v>0</v>
      </c>
      <c r="AB45" s="10" t="s">
        <v>85</v>
      </c>
      <c r="AC45" s="10" t="s">
        <v>85</v>
      </c>
      <c r="AD45" s="10">
        <v>0</v>
      </c>
      <c r="AE45" s="10">
        <v>0</v>
      </c>
      <c r="AF45" s="10" t="s">
        <v>85</v>
      </c>
      <c r="AG45" s="10" t="s">
        <v>85</v>
      </c>
      <c r="AH45" s="28">
        <v>0</v>
      </c>
      <c r="AI45" s="10">
        <v>0</v>
      </c>
      <c r="AJ45" s="10" t="s">
        <v>85</v>
      </c>
      <c r="AK45" s="10">
        <v>0</v>
      </c>
      <c r="AL45" s="10">
        <v>0</v>
      </c>
      <c r="AM45" s="102" t="s">
        <v>85</v>
      </c>
      <c r="AN45" s="123" t="s">
        <v>85</v>
      </c>
      <c r="AO45" s="62">
        <f t="shared" si="10"/>
        <v>0</v>
      </c>
      <c r="AP45" s="62">
        <f t="shared" si="10"/>
        <v>0</v>
      </c>
      <c r="AQ45" s="60" t="s">
        <v>85</v>
      </c>
      <c r="AR45" s="62">
        <f t="shared" si="11"/>
        <v>0</v>
      </c>
      <c r="AS45" s="62">
        <f t="shared" si="12"/>
        <v>0</v>
      </c>
      <c r="AT45" s="124" t="s">
        <v>85</v>
      </c>
      <c r="AU45" s="112" t="s">
        <v>85</v>
      </c>
      <c r="AV45" s="62">
        <v>0</v>
      </c>
      <c r="AW45" s="62">
        <v>0</v>
      </c>
      <c r="AX45" s="60" t="s">
        <v>85</v>
      </c>
      <c r="AY45" s="62">
        <v>0</v>
      </c>
      <c r="AZ45" s="62">
        <v>0</v>
      </c>
      <c r="BA45" s="141" t="s">
        <v>85</v>
      </c>
      <c r="BB45" s="123" t="s">
        <v>85</v>
      </c>
      <c r="BC45" s="62">
        <v>0</v>
      </c>
      <c r="BD45" s="62">
        <v>0</v>
      </c>
      <c r="BE45" s="60" t="s">
        <v>85</v>
      </c>
      <c r="BF45" s="62">
        <v>0</v>
      </c>
      <c r="BG45" s="62">
        <v>0</v>
      </c>
      <c r="BH45" s="124" t="s">
        <v>85</v>
      </c>
      <c r="BI45" s="112" t="s">
        <v>85</v>
      </c>
      <c r="BJ45" s="62">
        <v>0</v>
      </c>
      <c r="BK45" s="62">
        <v>0</v>
      </c>
      <c r="BL45" s="60" t="s">
        <v>85</v>
      </c>
      <c r="BM45" s="62">
        <v>0</v>
      </c>
      <c r="BN45" s="62">
        <v>0</v>
      </c>
      <c r="BO45" s="141" t="s">
        <v>85</v>
      </c>
      <c r="BP45" s="123" t="s">
        <v>85</v>
      </c>
      <c r="BQ45" s="62">
        <v>0</v>
      </c>
      <c r="BR45" s="62">
        <v>0</v>
      </c>
      <c r="BS45" s="60" t="s">
        <v>85</v>
      </c>
      <c r="BT45" s="62">
        <v>0</v>
      </c>
      <c r="BU45" s="62">
        <v>0</v>
      </c>
      <c r="BV45" s="124" t="s">
        <v>85</v>
      </c>
      <c r="BW45" s="112" t="s">
        <v>85</v>
      </c>
      <c r="BX45" s="60" t="s">
        <v>85</v>
      </c>
      <c r="BY45" s="86">
        <f t="shared" si="22"/>
        <v>0</v>
      </c>
      <c r="BZ45" s="81" t="s">
        <v>85</v>
      </c>
      <c r="CA45" s="60" t="s">
        <v>85</v>
      </c>
    </row>
    <row r="46" spans="1:79" ht="102" hidden="1" outlineLevel="1">
      <c r="A46" s="8" t="s">
        <v>128</v>
      </c>
      <c r="B46" s="9" t="s">
        <v>123</v>
      </c>
      <c r="C46" s="8" t="s">
        <v>84</v>
      </c>
      <c r="D46" s="11">
        <v>0</v>
      </c>
      <c r="E46" s="60" t="s">
        <v>85</v>
      </c>
      <c r="F46" s="11">
        <f t="shared" si="13"/>
        <v>0</v>
      </c>
      <c r="G46" s="60" t="s">
        <v>85</v>
      </c>
      <c r="H46" s="60" t="s">
        <v>85</v>
      </c>
      <c r="I46" s="11">
        <f t="shared" si="48"/>
        <v>0</v>
      </c>
      <c r="J46" s="11">
        <f t="shared" si="49"/>
        <v>0</v>
      </c>
      <c r="K46" s="60" t="s">
        <v>85</v>
      </c>
      <c r="L46" s="10" t="s">
        <v>85</v>
      </c>
      <c r="M46" s="11">
        <v>0</v>
      </c>
      <c r="N46" s="10" t="s">
        <v>85</v>
      </c>
      <c r="O46" s="10" t="s">
        <v>85</v>
      </c>
      <c r="P46" s="10">
        <v>0</v>
      </c>
      <c r="Q46" s="10">
        <v>0</v>
      </c>
      <c r="R46" s="10" t="s">
        <v>85</v>
      </c>
      <c r="S46" s="10" t="s">
        <v>85</v>
      </c>
      <c r="T46" s="11">
        <v>0</v>
      </c>
      <c r="U46" s="10" t="s">
        <v>85</v>
      </c>
      <c r="V46" s="10" t="s">
        <v>85</v>
      </c>
      <c r="W46" s="10">
        <v>0</v>
      </c>
      <c r="X46" s="10">
        <v>0</v>
      </c>
      <c r="Y46" s="10" t="s">
        <v>85</v>
      </c>
      <c r="Z46" s="10" t="s">
        <v>85</v>
      </c>
      <c r="AA46" s="11">
        <v>0</v>
      </c>
      <c r="AB46" s="10" t="s">
        <v>85</v>
      </c>
      <c r="AC46" s="10" t="s">
        <v>85</v>
      </c>
      <c r="AD46" s="10">
        <v>0</v>
      </c>
      <c r="AE46" s="10">
        <v>0</v>
      </c>
      <c r="AF46" s="10" t="s">
        <v>85</v>
      </c>
      <c r="AG46" s="10" t="s">
        <v>85</v>
      </c>
      <c r="AH46" s="28">
        <v>0</v>
      </c>
      <c r="AI46" s="10">
        <v>0</v>
      </c>
      <c r="AJ46" s="10" t="s">
        <v>85</v>
      </c>
      <c r="AK46" s="10">
        <v>0</v>
      </c>
      <c r="AL46" s="10">
        <v>0</v>
      </c>
      <c r="AM46" s="102" t="s">
        <v>85</v>
      </c>
      <c r="AN46" s="123" t="s">
        <v>85</v>
      </c>
      <c r="AO46" s="62">
        <f t="shared" si="10"/>
        <v>0</v>
      </c>
      <c r="AP46" s="62">
        <f t="shared" si="10"/>
        <v>0</v>
      </c>
      <c r="AQ46" s="60" t="s">
        <v>85</v>
      </c>
      <c r="AR46" s="62">
        <f t="shared" si="11"/>
        <v>0</v>
      </c>
      <c r="AS46" s="62">
        <f t="shared" si="12"/>
        <v>0</v>
      </c>
      <c r="AT46" s="124" t="s">
        <v>85</v>
      </c>
      <c r="AU46" s="112" t="s">
        <v>85</v>
      </c>
      <c r="AV46" s="62">
        <v>0</v>
      </c>
      <c r="AW46" s="62">
        <v>0</v>
      </c>
      <c r="AX46" s="60" t="s">
        <v>85</v>
      </c>
      <c r="AY46" s="62">
        <v>0</v>
      </c>
      <c r="AZ46" s="62">
        <v>0</v>
      </c>
      <c r="BA46" s="141" t="s">
        <v>85</v>
      </c>
      <c r="BB46" s="123" t="s">
        <v>85</v>
      </c>
      <c r="BC46" s="62">
        <v>0</v>
      </c>
      <c r="BD46" s="62">
        <v>0</v>
      </c>
      <c r="BE46" s="60" t="s">
        <v>85</v>
      </c>
      <c r="BF46" s="62">
        <v>0</v>
      </c>
      <c r="BG46" s="62">
        <v>0</v>
      </c>
      <c r="BH46" s="124" t="s">
        <v>85</v>
      </c>
      <c r="BI46" s="112" t="s">
        <v>85</v>
      </c>
      <c r="BJ46" s="62">
        <v>0</v>
      </c>
      <c r="BK46" s="62">
        <v>0</v>
      </c>
      <c r="BL46" s="60" t="s">
        <v>85</v>
      </c>
      <c r="BM46" s="62">
        <v>0</v>
      </c>
      <c r="BN46" s="62">
        <v>0</v>
      </c>
      <c r="BO46" s="141" t="s">
        <v>85</v>
      </c>
      <c r="BP46" s="123" t="s">
        <v>85</v>
      </c>
      <c r="BQ46" s="62">
        <v>0</v>
      </c>
      <c r="BR46" s="62">
        <v>0</v>
      </c>
      <c r="BS46" s="60" t="s">
        <v>85</v>
      </c>
      <c r="BT46" s="62">
        <v>0</v>
      </c>
      <c r="BU46" s="62">
        <v>0</v>
      </c>
      <c r="BV46" s="124" t="s">
        <v>85</v>
      </c>
      <c r="BW46" s="112" t="s">
        <v>85</v>
      </c>
      <c r="BX46" s="60" t="s">
        <v>85</v>
      </c>
      <c r="BY46" s="86">
        <f t="shared" si="22"/>
        <v>0</v>
      </c>
      <c r="BZ46" s="81" t="s">
        <v>85</v>
      </c>
      <c r="CA46" s="60" t="s">
        <v>85</v>
      </c>
    </row>
    <row r="47" spans="1:79" ht="102" hidden="1" outlineLevel="1">
      <c r="A47" s="8" t="s">
        <v>129</v>
      </c>
      <c r="B47" s="9" t="s">
        <v>130</v>
      </c>
      <c r="C47" s="8" t="s">
        <v>84</v>
      </c>
      <c r="D47" s="11">
        <v>0</v>
      </c>
      <c r="E47" s="60" t="s">
        <v>85</v>
      </c>
      <c r="F47" s="11">
        <f t="shared" si="13"/>
        <v>0</v>
      </c>
      <c r="G47" s="60" t="s">
        <v>85</v>
      </c>
      <c r="H47" s="60" t="s">
        <v>85</v>
      </c>
      <c r="I47" s="11">
        <f t="shared" si="48"/>
        <v>0</v>
      </c>
      <c r="J47" s="11">
        <f t="shared" si="49"/>
        <v>0</v>
      </c>
      <c r="K47" s="60" t="s">
        <v>85</v>
      </c>
      <c r="L47" s="10" t="s">
        <v>85</v>
      </c>
      <c r="M47" s="11">
        <v>0</v>
      </c>
      <c r="N47" s="10" t="s">
        <v>85</v>
      </c>
      <c r="O47" s="10" t="s">
        <v>85</v>
      </c>
      <c r="P47" s="10">
        <v>0</v>
      </c>
      <c r="Q47" s="10">
        <v>0</v>
      </c>
      <c r="R47" s="10" t="s">
        <v>85</v>
      </c>
      <c r="S47" s="10" t="s">
        <v>85</v>
      </c>
      <c r="T47" s="11">
        <v>0</v>
      </c>
      <c r="U47" s="10" t="s">
        <v>85</v>
      </c>
      <c r="V47" s="10" t="s">
        <v>85</v>
      </c>
      <c r="W47" s="10">
        <v>0</v>
      </c>
      <c r="X47" s="10">
        <v>0</v>
      </c>
      <c r="Y47" s="10" t="s">
        <v>85</v>
      </c>
      <c r="Z47" s="10" t="s">
        <v>85</v>
      </c>
      <c r="AA47" s="11">
        <v>0</v>
      </c>
      <c r="AB47" s="10" t="s">
        <v>85</v>
      </c>
      <c r="AC47" s="10" t="s">
        <v>85</v>
      </c>
      <c r="AD47" s="10">
        <v>0</v>
      </c>
      <c r="AE47" s="10">
        <v>0</v>
      </c>
      <c r="AF47" s="10" t="s">
        <v>85</v>
      </c>
      <c r="AG47" s="10" t="s">
        <v>85</v>
      </c>
      <c r="AH47" s="28">
        <v>0</v>
      </c>
      <c r="AI47" s="10">
        <v>0</v>
      </c>
      <c r="AJ47" s="10" t="s">
        <v>85</v>
      </c>
      <c r="AK47" s="10">
        <v>0</v>
      </c>
      <c r="AL47" s="10">
        <v>0</v>
      </c>
      <c r="AM47" s="102" t="s">
        <v>85</v>
      </c>
      <c r="AN47" s="123" t="s">
        <v>85</v>
      </c>
      <c r="AO47" s="62">
        <f t="shared" si="10"/>
        <v>0</v>
      </c>
      <c r="AP47" s="62">
        <f t="shared" si="10"/>
        <v>0</v>
      </c>
      <c r="AQ47" s="60" t="s">
        <v>85</v>
      </c>
      <c r="AR47" s="62">
        <f t="shared" si="11"/>
        <v>0</v>
      </c>
      <c r="AS47" s="62">
        <f t="shared" si="12"/>
        <v>0</v>
      </c>
      <c r="AT47" s="124" t="s">
        <v>85</v>
      </c>
      <c r="AU47" s="112" t="s">
        <v>85</v>
      </c>
      <c r="AV47" s="62">
        <v>0</v>
      </c>
      <c r="AW47" s="62">
        <v>0</v>
      </c>
      <c r="AX47" s="60" t="s">
        <v>85</v>
      </c>
      <c r="AY47" s="62">
        <v>0</v>
      </c>
      <c r="AZ47" s="62">
        <v>0</v>
      </c>
      <c r="BA47" s="141" t="s">
        <v>85</v>
      </c>
      <c r="BB47" s="123" t="s">
        <v>85</v>
      </c>
      <c r="BC47" s="62">
        <v>0</v>
      </c>
      <c r="BD47" s="62">
        <v>0</v>
      </c>
      <c r="BE47" s="60" t="s">
        <v>85</v>
      </c>
      <c r="BF47" s="62">
        <v>0</v>
      </c>
      <c r="BG47" s="62">
        <v>0</v>
      </c>
      <c r="BH47" s="124" t="s">
        <v>85</v>
      </c>
      <c r="BI47" s="112" t="s">
        <v>85</v>
      </c>
      <c r="BJ47" s="62">
        <v>0</v>
      </c>
      <c r="BK47" s="62">
        <v>0</v>
      </c>
      <c r="BL47" s="60" t="s">
        <v>85</v>
      </c>
      <c r="BM47" s="62">
        <v>0</v>
      </c>
      <c r="BN47" s="62">
        <v>0</v>
      </c>
      <c r="BO47" s="141" t="s">
        <v>85</v>
      </c>
      <c r="BP47" s="123" t="s">
        <v>85</v>
      </c>
      <c r="BQ47" s="62">
        <v>0</v>
      </c>
      <c r="BR47" s="62">
        <v>0</v>
      </c>
      <c r="BS47" s="60" t="s">
        <v>85</v>
      </c>
      <c r="BT47" s="62">
        <v>0</v>
      </c>
      <c r="BU47" s="62">
        <v>0</v>
      </c>
      <c r="BV47" s="124" t="s">
        <v>85</v>
      </c>
      <c r="BW47" s="112" t="s">
        <v>85</v>
      </c>
      <c r="BX47" s="60" t="s">
        <v>85</v>
      </c>
      <c r="BY47" s="86">
        <f t="shared" si="22"/>
        <v>0</v>
      </c>
      <c r="BZ47" s="81" t="s">
        <v>85</v>
      </c>
      <c r="CA47" s="60" t="s">
        <v>85</v>
      </c>
    </row>
    <row r="48" spans="1:79" s="65" customFormat="1" ht="89.25" collapsed="1">
      <c r="A48" s="20" t="s">
        <v>131</v>
      </c>
      <c r="B48" s="21" t="s">
        <v>132</v>
      </c>
      <c r="C48" s="20" t="s">
        <v>84</v>
      </c>
      <c r="D48" s="23">
        <v>0</v>
      </c>
      <c r="E48" s="63" t="s">
        <v>85</v>
      </c>
      <c r="F48" s="23">
        <f t="shared" si="13"/>
        <v>0</v>
      </c>
      <c r="G48" s="63">
        <v>0</v>
      </c>
      <c r="H48" s="63" t="s">
        <v>85</v>
      </c>
      <c r="I48" s="23">
        <f t="shared" si="48"/>
        <v>0</v>
      </c>
      <c r="J48" s="23">
        <f t="shared" si="49"/>
        <v>0</v>
      </c>
      <c r="K48" s="63" t="s">
        <v>85</v>
      </c>
      <c r="L48" s="22" t="s">
        <v>85</v>
      </c>
      <c r="M48" s="23">
        <v>0</v>
      </c>
      <c r="N48" s="22" t="s">
        <v>85</v>
      </c>
      <c r="O48" s="22" t="s">
        <v>85</v>
      </c>
      <c r="P48" s="22">
        <v>0</v>
      </c>
      <c r="Q48" s="22">
        <v>0</v>
      </c>
      <c r="R48" s="22" t="s">
        <v>85</v>
      </c>
      <c r="S48" s="22" t="s">
        <v>85</v>
      </c>
      <c r="T48" s="23">
        <v>0</v>
      </c>
      <c r="U48" s="22" t="s">
        <v>85</v>
      </c>
      <c r="V48" s="22" t="s">
        <v>85</v>
      </c>
      <c r="W48" s="22">
        <v>0</v>
      </c>
      <c r="X48" s="22">
        <v>0</v>
      </c>
      <c r="Y48" s="22" t="s">
        <v>85</v>
      </c>
      <c r="Z48" s="22" t="s">
        <v>85</v>
      </c>
      <c r="AA48" s="23">
        <v>0</v>
      </c>
      <c r="AB48" s="22" t="s">
        <v>85</v>
      </c>
      <c r="AC48" s="22" t="s">
        <v>85</v>
      </c>
      <c r="AD48" s="22">
        <v>0</v>
      </c>
      <c r="AE48" s="22">
        <v>0</v>
      </c>
      <c r="AF48" s="22" t="s">
        <v>85</v>
      </c>
      <c r="AG48" s="22" t="s">
        <v>85</v>
      </c>
      <c r="AH48" s="24">
        <v>0</v>
      </c>
      <c r="AI48" s="22">
        <v>0</v>
      </c>
      <c r="AJ48" s="22" t="s">
        <v>85</v>
      </c>
      <c r="AK48" s="22">
        <v>0</v>
      </c>
      <c r="AL48" s="22">
        <v>0</v>
      </c>
      <c r="AM48" s="105" t="s">
        <v>85</v>
      </c>
      <c r="AN48" s="129" t="s">
        <v>85</v>
      </c>
      <c r="AO48" s="23">
        <f t="shared" si="10"/>
        <v>0</v>
      </c>
      <c r="AP48" s="23">
        <f t="shared" si="10"/>
        <v>0</v>
      </c>
      <c r="AQ48" s="63" t="s">
        <v>85</v>
      </c>
      <c r="AR48" s="23">
        <f t="shared" si="11"/>
        <v>0</v>
      </c>
      <c r="AS48" s="23">
        <f t="shared" si="12"/>
        <v>0</v>
      </c>
      <c r="AT48" s="130" t="s">
        <v>85</v>
      </c>
      <c r="AU48" s="115" t="s">
        <v>85</v>
      </c>
      <c r="AV48" s="23">
        <f>SUM(AV49:AV50)</f>
        <v>0</v>
      </c>
      <c r="AW48" s="23">
        <f>SUM(AW49:AW50)</f>
        <v>0</v>
      </c>
      <c r="AX48" s="63" t="s">
        <v>85</v>
      </c>
      <c r="AY48" s="23">
        <f>SUM(AY49:AY50)</f>
        <v>0</v>
      </c>
      <c r="AZ48" s="23">
        <f>SUM(AZ49:AZ50)</f>
        <v>0</v>
      </c>
      <c r="BA48" s="143" t="s">
        <v>85</v>
      </c>
      <c r="BB48" s="129" t="s">
        <v>85</v>
      </c>
      <c r="BC48" s="23">
        <v>0</v>
      </c>
      <c r="BD48" s="23">
        <f>SUM(BD49:BD50)</f>
        <v>0</v>
      </c>
      <c r="BE48" s="63" t="s">
        <v>85</v>
      </c>
      <c r="BF48" s="23">
        <v>0</v>
      </c>
      <c r="BG48" s="23">
        <v>0</v>
      </c>
      <c r="BH48" s="130" t="s">
        <v>85</v>
      </c>
      <c r="BI48" s="115" t="s">
        <v>85</v>
      </c>
      <c r="BJ48" s="23">
        <v>0</v>
      </c>
      <c r="BK48" s="23">
        <v>0</v>
      </c>
      <c r="BL48" s="63" t="s">
        <v>85</v>
      </c>
      <c r="BM48" s="23">
        <v>0</v>
      </c>
      <c r="BN48" s="23">
        <v>0</v>
      </c>
      <c r="BO48" s="143" t="s">
        <v>85</v>
      </c>
      <c r="BP48" s="129" t="s">
        <v>85</v>
      </c>
      <c r="BQ48" s="23">
        <v>0</v>
      </c>
      <c r="BR48" s="23">
        <f>SUM(BR49:BR50)</f>
        <v>0</v>
      </c>
      <c r="BS48" s="63" t="s">
        <v>85</v>
      </c>
      <c r="BT48" s="23">
        <v>0</v>
      </c>
      <c r="BU48" s="23">
        <v>0</v>
      </c>
      <c r="BV48" s="130" t="s">
        <v>85</v>
      </c>
      <c r="BW48" s="115" t="s">
        <v>85</v>
      </c>
      <c r="BX48" s="63" t="s">
        <v>85</v>
      </c>
      <c r="BY48" s="89">
        <f t="shared" si="22"/>
        <v>0</v>
      </c>
      <c r="BZ48" s="185" t="s">
        <v>85</v>
      </c>
      <c r="CA48" s="63" t="s">
        <v>85</v>
      </c>
    </row>
    <row r="49" spans="1:79" ht="89.25" hidden="1" outlineLevel="1">
      <c r="A49" s="8" t="s">
        <v>133</v>
      </c>
      <c r="B49" s="9" t="s">
        <v>134</v>
      </c>
      <c r="C49" s="8" t="s">
        <v>84</v>
      </c>
      <c r="D49" s="11">
        <v>0</v>
      </c>
      <c r="E49" s="60" t="s">
        <v>85</v>
      </c>
      <c r="F49" s="11">
        <f t="shared" si="13"/>
        <v>0</v>
      </c>
      <c r="G49" s="60" t="s">
        <v>85</v>
      </c>
      <c r="H49" s="60" t="s">
        <v>85</v>
      </c>
      <c r="I49" s="11">
        <f t="shared" si="48"/>
        <v>0</v>
      </c>
      <c r="J49" s="11">
        <f t="shared" si="49"/>
        <v>0</v>
      </c>
      <c r="K49" s="60" t="s">
        <v>85</v>
      </c>
      <c r="L49" s="10" t="s">
        <v>85</v>
      </c>
      <c r="M49" s="11">
        <v>0</v>
      </c>
      <c r="N49" s="10" t="s">
        <v>85</v>
      </c>
      <c r="O49" s="10" t="s">
        <v>85</v>
      </c>
      <c r="P49" s="10">
        <v>0</v>
      </c>
      <c r="Q49" s="10">
        <v>0</v>
      </c>
      <c r="R49" s="10" t="s">
        <v>85</v>
      </c>
      <c r="S49" s="10" t="s">
        <v>85</v>
      </c>
      <c r="T49" s="11">
        <v>0</v>
      </c>
      <c r="U49" s="10" t="s">
        <v>85</v>
      </c>
      <c r="V49" s="10" t="s">
        <v>85</v>
      </c>
      <c r="W49" s="10">
        <v>0</v>
      </c>
      <c r="X49" s="10">
        <v>0</v>
      </c>
      <c r="Y49" s="10" t="s">
        <v>85</v>
      </c>
      <c r="Z49" s="10" t="s">
        <v>85</v>
      </c>
      <c r="AA49" s="11">
        <v>0</v>
      </c>
      <c r="AB49" s="10" t="s">
        <v>85</v>
      </c>
      <c r="AC49" s="10" t="s">
        <v>85</v>
      </c>
      <c r="AD49" s="10">
        <v>0</v>
      </c>
      <c r="AE49" s="10">
        <v>0</v>
      </c>
      <c r="AF49" s="10" t="s">
        <v>85</v>
      </c>
      <c r="AG49" s="10" t="s">
        <v>85</v>
      </c>
      <c r="AH49" s="28">
        <v>0</v>
      </c>
      <c r="AI49" s="10" t="s">
        <v>85</v>
      </c>
      <c r="AJ49" s="10" t="s">
        <v>85</v>
      </c>
      <c r="AK49" s="10">
        <v>0</v>
      </c>
      <c r="AL49" s="10">
        <v>0</v>
      </c>
      <c r="AM49" s="102" t="s">
        <v>85</v>
      </c>
      <c r="AN49" s="123" t="s">
        <v>85</v>
      </c>
      <c r="AO49" s="62">
        <f t="shared" si="10"/>
        <v>0</v>
      </c>
      <c r="AP49" s="62">
        <f t="shared" si="10"/>
        <v>0</v>
      </c>
      <c r="AQ49" s="60" t="s">
        <v>85</v>
      </c>
      <c r="AR49" s="62">
        <f t="shared" si="11"/>
        <v>0</v>
      </c>
      <c r="AS49" s="62">
        <f t="shared" si="12"/>
        <v>0</v>
      </c>
      <c r="AT49" s="124" t="s">
        <v>85</v>
      </c>
      <c r="AU49" s="112" t="s">
        <v>85</v>
      </c>
      <c r="AV49" s="62">
        <v>0</v>
      </c>
      <c r="AW49" s="62">
        <v>0</v>
      </c>
      <c r="AX49" s="60" t="s">
        <v>85</v>
      </c>
      <c r="AY49" s="62">
        <v>0</v>
      </c>
      <c r="AZ49" s="62">
        <v>0</v>
      </c>
      <c r="BA49" s="141" t="s">
        <v>85</v>
      </c>
      <c r="BB49" s="123" t="s">
        <v>85</v>
      </c>
      <c r="BC49" s="62">
        <v>0</v>
      </c>
      <c r="BD49" s="62">
        <v>0</v>
      </c>
      <c r="BE49" s="60" t="s">
        <v>85</v>
      </c>
      <c r="BF49" s="62">
        <v>0</v>
      </c>
      <c r="BG49" s="62">
        <v>0</v>
      </c>
      <c r="BH49" s="124" t="s">
        <v>85</v>
      </c>
      <c r="BI49" s="112" t="s">
        <v>85</v>
      </c>
      <c r="BJ49" s="62">
        <v>0</v>
      </c>
      <c r="BK49" s="62">
        <v>0</v>
      </c>
      <c r="BL49" s="60" t="s">
        <v>85</v>
      </c>
      <c r="BM49" s="62">
        <v>0</v>
      </c>
      <c r="BN49" s="62">
        <v>0</v>
      </c>
      <c r="BO49" s="141" t="s">
        <v>85</v>
      </c>
      <c r="BP49" s="123" t="s">
        <v>85</v>
      </c>
      <c r="BQ49" s="62">
        <v>0</v>
      </c>
      <c r="BR49" s="62">
        <v>0</v>
      </c>
      <c r="BS49" s="60" t="s">
        <v>85</v>
      </c>
      <c r="BT49" s="62">
        <v>0</v>
      </c>
      <c r="BU49" s="62">
        <v>0</v>
      </c>
      <c r="BV49" s="124" t="s">
        <v>85</v>
      </c>
      <c r="BW49" s="112" t="s">
        <v>85</v>
      </c>
      <c r="BX49" s="60" t="s">
        <v>85</v>
      </c>
      <c r="BY49" s="86">
        <f t="shared" si="22"/>
        <v>0</v>
      </c>
      <c r="BZ49" s="81" t="s">
        <v>85</v>
      </c>
      <c r="CA49" s="60" t="s">
        <v>85</v>
      </c>
    </row>
    <row r="50" spans="1:79" ht="89.25" hidden="1" outlineLevel="1">
      <c r="A50" s="8" t="s">
        <v>135</v>
      </c>
      <c r="B50" s="9" t="s">
        <v>136</v>
      </c>
      <c r="C50" s="8" t="s">
        <v>84</v>
      </c>
      <c r="D50" s="11">
        <v>0</v>
      </c>
      <c r="E50" s="60" t="s">
        <v>85</v>
      </c>
      <c r="F50" s="11">
        <f t="shared" si="13"/>
        <v>0</v>
      </c>
      <c r="G50" s="60" t="s">
        <v>85</v>
      </c>
      <c r="H50" s="60" t="s">
        <v>85</v>
      </c>
      <c r="I50" s="11">
        <f t="shared" si="48"/>
        <v>0</v>
      </c>
      <c r="J50" s="11">
        <f t="shared" si="49"/>
        <v>0</v>
      </c>
      <c r="K50" s="60" t="s">
        <v>85</v>
      </c>
      <c r="L50" s="10" t="s">
        <v>85</v>
      </c>
      <c r="M50" s="11">
        <v>0</v>
      </c>
      <c r="N50" s="10" t="s">
        <v>85</v>
      </c>
      <c r="O50" s="10" t="s">
        <v>85</v>
      </c>
      <c r="P50" s="10">
        <v>0</v>
      </c>
      <c r="Q50" s="10">
        <v>0</v>
      </c>
      <c r="R50" s="10" t="s">
        <v>85</v>
      </c>
      <c r="S50" s="10" t="s">
        <v>85</v>
      </c>
      <c r="T50" s="11">
        <v>0</v>
      </c>
      <c r="U50" s="10" t="s">
        <v>85</v>
      </c>
      <c r="V50" s="10" t="s">
        <v>85</v>
      </c>
      <c r="W50" s="10">
        <v>0</v>
      </c>
      <c r="X50" s="10">
        <v>0</v>
      </c>
      <c r="Y50" s="10" t="s">
        <v>85</v>
      </c>
      <c r="Z50" s="10" t="s">
        <v>85</v>
      </c>
      <c r="AA50" s="11">
        <v>0</v>
      </c>
      <c r="AB50" s="10" t="s">
        <v>85</v>
      </c>
      <c r="AC50" s="10" t="s">
        <v>85</v>
      </c>
      <c r="AD50" s="10">
        <v>0</v>
      </c>
      <c r="AE50" s="10">
        <v>0</v>
      </c>
      <c r="AF50" s="10" t="s">
        <v>85</v>
      </c>
      <c r="AG50" s="10" t="s">
        <v>85</v>
      </c>
      <c r="AH50" s="28">
        <v>0</v>
      </c>
      <c r="AI50" s="10" t="s">
        <v>85</v>
      </c>
      <c r="AJ50" s="10" t="s">
        <v>85</v>
      </c>
      <c r="AK50" s="10">
        <v>0</v>
      </c>
      <c r="AL50" s="10">
        <v>0</v>
      </c>
      <c r="AM50" s="102" t="s">
        <v>85</v>
      </c>
      <c r="AN50" s="123" t="s">
        <v>85</v>
      </c>
      <c r="AO50" s="62">
        <f t="shared" si="10"/>
        <v>0</v>
      </c>
      <c r="AP50" s="62">
        <f t="shared" si="10"/>
        <v>0</v>
      </c>
      <c r="AQ50" s="60" t="s">
        <v>85</v>
      </c>
      <c r="AR50" s="62">
        <f t="shared" si="11"/>
        <v>0</v>
      </c>
      <c r="AS50" s="62">
        <f t="shared" si="12"/>
        <v>0</v>
      </c>
      <c r="AT50" s="124" t="s">
        <v>85</v>
      </c>
      <c r="AU50" s="112" t="s">
        <v>85</v>
      </c>
      <c r="AV50" s="62"/>
      <c r="AW50" s="62">
        <v>0</v>
      </c>
      <c r="AX50" s="60" t="s">
        <v>85</v>
      </c>
      <c r="AY50" s="62"/>
      <c r="AZ50" s="62">
        <v>0</v>
      </c>
      <c r="BA50" s="141" t="s">
        <v>85</v>
      </c>
      <c r="BB50" s="123" t="s">
        <v>85</v>
      </c>
      <c r="BC50" s="62">
        <v>0</v>
      </c>
      <c r="BD50" s="62">
        <v>0</v>
      </c>
      <c r="BE50" s="60" t="s">
        <v>85</v>
      </c>
      <c r="BF50" s="62">
        <v>0</v>
      </c>
      <c r="BG50" s="62">
        <v>0</v>
      </c>
      <c r="BH50" s="124" t="s">
        <v>85</v>
      </c>
      <c r="BI50" s="112" t="s">
        <v>85</v>
      </c>
      <c r="BJ50" s="62">
        <v>0</v>
      </c>
      <c r="BK50" s="62">
        <v>0</v>
      </c>
      <c r="BL50" s="60" t="s">
        <v>85</v>
      </c>
      <c r="BM50" s="62">
        <v>0</v>
      </c>
      <c r="BN50" s="62">
        <v>0</v>
      </c>
      <c r="BO50" s="141" t="s">
        <v>85</v>
      </c>
      <c r="BP50" s="123" t="s">
        <v>85</v>
      </c>
      <c r="BQ50" s="62">
        <v>0</v>
      </c>
      <c r="BR50" s="62">
        <v>0</v>
      </c>
      <c r="BS50" s="60" t="s">
        <v>85</v>
      </c>
      <c r="BT50" s="62">
        <v>0</v>
      </c>
      <c r="BU50" s="62">
        <v>0</v>
      </c>
      <c r="BV50" s="124" t="s">
        <v>85</v>
      </c>
      <c r="BW50" s="112" t="s">
        <v>85</v>
      </c>
      <c r="BX50" s="60" t="s">
        <v>85</v>
      </c>
      <c r="BY50" s="86">
        <f t="shared" si="22"/>
        <v>0</v>
      </c>
      <c r="BZ50" s="81" t="s">
        <v>85</v>
      </c>
      <c r="CA50" s="60" t="s">
        <v>85</v>
      </c>
    </row>
    <row r="51" spans="1:79" s="77" customFormat="1" ht="38.25" collapsed="1">
      <c r="A51" s="15" t="s">
        <v>137</v>
      </c>
      <c r="B51" s="16" t="s">
        <v>138</v>
      </c>
      <c r="C51" s="15" t="s">
        <v>84</v>
      </c>
      <c r="D51" s="18">
        <f>D52+D59+D63+D73</f>
        <v>0</v>
      </c>
      <c r="E51" s="76" t="s">
        <v>85</v>
      </c>
      <c r="F51" s="18">
        <f t="shared" si="13"/>
        <v>11.93187</v>
      </c>
      <c r="G51" s="76" t="s">
        <v>85</v>
      </c>
      <c r="H51" s="76" t="s">
        <v>85</v>
      </c>
      <c r="I51" s="18">
        <f t="shared" si="48"/>
        <v>2.94</v>
      </c>
      <c r="J51" s="18">
        <f t="shared" si="49"/>
        <v>0</v>
      </c>
      <c r="K51" s="76" t="s">
        <v>85</v>
      </c>
      <c r="L51" s="17" t="s">
        <v>85</v>
      </c>
      <c r="M51" s="18">
        <f>M52+M59+M63+M73</f>
        <v>2.1341899999999998</v>
      </c>
      <c r="N51" s="18">
        <f>N52+N59+N63+N73</f>
        <v>0</v>
      </c>
      <c r="O51" s="17" t="s">
        <v>85</v>
      </c>
      <c r="P51" s="17">
        <v>0</v>
      </c>
      <c r="Q51" s="17">
        <v>0</v>
      </c>
      <c r="R51" s="17" t="s">
        <v>85</v>
      </c>
      <c r="S51" s="17" t="s">
        <v>85</v>
      </c>
      <c r="T51" s="18">
        <f>T52+T59+T63+T73</f>
        <v>2.0777399999999999</v>
      </c>
      <c r="U51" s="18">
        <f>U52+U59+U63+U73</f>
        <v>0</v>
      </c>
      <c r="V51" s="17" t="s">
        <v>85</v>
      </c>
      <c r="W51" s="17">
        <v>0</v>
      </c>
      <c r="X51" s="17">
        <v>0</v>
      </c>
      <c r="Y51" s="17" t="s">
        <v>85</v>
      </c>
      <c r="Z51" s="17" t="s">
        <v>85</v>
      </c>
      <c r="AA51" s="18">
        <f>AA52+AA59+AA63+AA73</f>
        <v>2.02902</v>
      </c>
      <c r="AB51" s="18">
        <f>AB52+AB59+AB63+AB73</f>
        <v>0</v>
      </c>
      <c r="AC51" s="17" t="s">
        <v>85</v>
      </c>
      <c r="AD51" s="17">
        <v>0</v>
      </c>
      <c r="AE51" s="17">
        <v>0</v>
      </c>
      <c r="AF51" s="17" t="s">
        <v>85</v>
      </c>
      <c r="AG51" s="17" t="s">
        <v>85</v>
      </c>
      <c r="AH51" s="18">
        <f>AH52+AH59+AH63+AH73</f>
        <v>5.6909200000000002</v>
      </c>
      <c r="AI51" s="18">
        <f>AI52+AI59+AI63+AI73</f>
        <v>32.630000000000003</v>
      </c>
      <c r="AJ51" s="17" t="s">
        <v>85</v>
      </c>
      <c r="AK51" s="18">
        <f>AK52+AK59+AK63+AK73</f>
        <v>2.94</v>
      </c>
      <c r="AL51" s="17">
        <v>0</v>
      </c>
      <c r="AM51" s="104" t="s">
        <v>85</v>
      </c>
      <c r="AN51" s="127" t="s">
        <v>85</v>
      </c>
      <c r="AO51" s="18">
        <f t="shared" si="10"/>
        <v>16.271714129999999</v>
      </c>
      <c r="AP51" s="18">
        <f t="shared" si="10"/>
        <v>32</v>
      </c>
      <c r="AQ51" s="76" t="s">
        <v>85</v>
      </c>
      <c r="AR51" s="18">
        <f t="shared" si="11"/>
        <v>1.885</v>
      </c>
      <c r="AS51" s="18">
        <f t="shared" si="12"/>
        <v>0</v>
      </c>
      <c r="AT51" s="128" t="s">
        <v>85</v>
      </c>
      <c r="AU51" s="114" t="s">
        <v>85</v>
      </c>
      <c r="AV51" s="18">
        <f>AV52+AV59+AV63+AV73</f>
        <v>2.4000490499999998</v>
      </c>
      <c r="AW51" s="18">
        <f>AW52+AW59+AW63+AW73</f>
        <v>0</v>
      </c>
      <c r="AX51" s="76" t="s">
        <v>85</v>
      </c>
      <c r="AY51" s="18">
        <f>AY52+AY59+AY63+AY73</f>
        <v>0.57999999999999996</v>
      </c>
      <c r="AZ51" s="18">
        <f>AZ52+AZ59+AZ63+AZ73</f>
        <v>0</v>
      </c>
      <c r="BA51" s="142" t="s">
        <v>85</v>
      </c>
      <c r="BB51" s="127" t="s">
        <v>85</v>
      </c>
      <c r="BC51" s="18">
        <f>BC52+BC59+BC63+BC73</f>
        <v>2.46414008</v>
      </c>
      <c r="BD51" s="18">
        <f>BD52+BD59+BD63+BD73</f>
        <v>0</v>
      </c>
      <c r="BE51" s="76" t="s">
        <v>85</v>
      </c>
      <c r="BF51" s="18">
        <f>BF52+BF59+BF63+BF73</f>
        <v>0.9</v>
      </c>
      <c r="BG51" s="18">
        <f>BG52+BG59+BG63+BG73</f>
        <v>0</v>
      </c>
      <c r="BH51" s="128" t="s">
        <v>85</v>
      </c>
      <c r="BI51" s="114" t="s">
        <v>85</v>
      </c>
      <c r="BJ51" s="18">
        <f>BJ52+BJ59+BJ63+BJ73</f>
        <v>11.407525000000001</v>
      </c>
      <c r="BK51" s="18">
        <f>BK52+BK59+BK63+BK73</f>
        <v>32</v>
      </c>
      <c r="BL51" s="76" t="s">
        <v>85</v>
      </c>
      <c r="BM51" s="18">
        <f>BM52+BM59+BM63+BM73</f>
        <v>0.40500000000000003</v>
      </c>
      <c r="BN51" s="18">
        <f>BN52+BN59+BN63+BN73</f>
        <v>0</v>
      </c>
      <c r="BO51" s="142" t="s">
        <v>85</v>
      </c>
      <c r="BP51" s="127" t="s">
        <v>85</v>
      </c>
      <c r="BQ51" s="18">
        <f>BQ52+BQ59+BQ63+BQ73</f>
        <v>0</v>
      </c>
      <c r="BR51" s="18">
        <f>BR52+BR59+BR63+BR73</f>
        <v>0</v>
      </c>
      <c r="BS51" s="76" t="s">
        <v>85</v>
      </c>
      <c r="BT51" s="18">
        <f>BT52+BT59+BT63+BT73</f>
        <v>0</v>
      </c>
      <c r="BU51" s="18">
        <f>BU52+BU59+BU63+BU73</f>
        <v>0</v>
      </c>
      <c r="BV51" s="128" t="s">
        <v>85</v>
      </c>
      <c r="BW51" s="114" t="s">
        <v>85</v>
      </c>
      <c r="BX51" s="76" t="s">
        <v>85</v>
      </c>
      <c r="BY51" s="88">
        <f t="shared" si="22"/>
        <v>-10.030764130000001</v>
      </c>
      <c r="BZ51" s="184" t="s">
        <v>85</v>
      </c>
      <c r="CA51" s="76" t="s">
        <v>85</v>
      </c>
    </row>
    <row r="52" spans="1:79" s="65" customFormat="1" ht="63.75">
      <c r="A52" s="20" t="s">
        <v>139</v>
      </c>
      <c r="B52" s="21" t="s">
        <v>140</v>
      </c>
      <c r="C52" s="20" t="s">
        <v>84</v>
      </c>
      <c r="D52" s="23">
        <f>D53+D55</f>
        <v>0</v>
      </c>
      <c r="E52" s="63" t="s">
        <v>85</v>
      </c>
      <c r="F52" s="23">
        <f t="shared" si="13"/>
        <v>9.26708</v>
      </c>
      <c r="G52" s="23">
        <f t="shared" si="13"/>
        <v>32.630000000000003</v>
      </c>
      <c r="H52" s="63" t="s">
        <v>85</v>
      </c>
      <c r="I52" s="23">
        <f t="shared" si="48"/>
        <v>0</v>
      </c>
      <c r="J52" s="23">
        <f t="shared" si="49"/>
        <v>0</v>
      </c>
      <c r="K52" s="63" t="s">
        <v>85</v>
      </c>
      <c r="L52" s="22" t="s">
        <v>85</v>
      </c>
      <c r="M52" s="23">
        <f>M53+M55</f>
        <v>2.1341899999999998</v>
      </c>
      <c r="N52" s="23">
        <f>N53+N55</f>
        <v>0</v>
      </c>
      <c r="O52" s="22" t="s">
        <v>85</v>
      </c>
      <c r="P52" s="22">
        <v>0</v>
      </c>
      <c r="Q52" s="22">
        <v>0</v>
      </c>
      <c r="R52" s="22" t="s">
        <v>85</v>
      </c>
      <c r="S52" s="22" t="s">
        <v>85</v>
      </c>
      <c r="T52" s="23">
        <f>T53+T55</f>
        <v>2.0777399999999999</v>
      </c>
      <c r="U52" s="23">
        <f>U53+U55</f>
        <v>0</v>
      </c>
      <c r="V52" s="22" t="s">
        <v>85</v>
      </c>
      <c r="W52" s="22">
        <v>0</v>
      </c>
      <c r="X52" s="22">
        <v>0</v>
      </c>
      <c r="Y52" s="22" t="s">
        <v>85</v>
      </c>
      <c r="Z52" s="22" t="s">
        <v>85</v>
      </c>
      <c r="AA52" s="23">
        <f>AA53+AA55</f>
        <v>2.02902</v>
      </c>
      <c r="AB52" s="23">
        <f>AB53+AB55</f>
        <v>0</v>
      </c>
      <c r="AC52" s="22" t="s">
        <v>85</v>
      </c>
      <c r="AD52" s="22">
        <v>0</v>
      </c>
      <c r="AE52" s="22">
        <v>0</v>
      </c>
      <c r="AF52" s="22" t="s">
        <v>85</v>
      </c>
      <c r="AG52" s="22" t="s">
        <v>85</v>
      </c>
      <c r="AH52" s="23">
        <f>AH53+AH55</f>
        <v>3.0261300000000002</v>
      </c>
      <c r="AI52" s="23">
        <f>AI53+AI55</f>
        <v>32.630000000000003</v>
      </c>
      <c r="AJ52" s="22" t="s">
        <v>85</v>
      </c>
      <c r="AK52" s="23">
        <f>AK53+AK55</f>
        <v>0</v>
      </c>
      <c r="AL52" s="22">
        <v>0</v>
      </c>
      <c r="AM52" s="105" t="s">
        <v>85</v>
      </c>
      <c r="AN52" s="129" t="s">
        <v>85</v>
      </c>
      <c r="AO52" s="23">
        <f t="shared" si="10"/>
        <v>15.395338000000001</v>
      </c>
      <c r="AP52" s="23">
        <f t="shared" si="10"/>
        <v>32</v>
      </c>
      <c r="AQ52" s="63" t="s">
        <v>85</v>
      </c>
      <c r="AR52" s="23">
        <f t="shared" si="11"/>
        <v>0</v>
      </c>
      <c r="AS52" s="23">
        <f t="shared" si="12"/>
        <v>0</v>
      </c>
      <c r="AT52" s="130" t="s">
        <v>85</v>
      </c>
      <c r="AU52" s="115" t="s">
        <v>85</v>
      </c>
      <c r="AV52" s="23">
        <f>AV53+AV55</f>
        <v>2.1341999999999999</v>
      </c>
      <c r="AW52" s="23">
        <f>AW53+AW55</f>
        <v>0</v>
      </c>
      <c r="AX52" s="63" t="s">
        <v>85</v>
      </c>
      <c r="AY52" s="23">
        <f>AY53+AY55</f>
        <v>0</v>
      </c>
      <c r="AZ52" s="23">
        <f>AZ53+AZ55</f>
        <v>0</v>
      </c>
      <c r="BA52" s="143" t="s">
        <v>85</v>
      </c>
      <c r="BB52" s="129" t="s">
        <v>85</v>
      </c>
      <c r="BC52" s="23">
        <f>BC53+BC55</f>
        <v>2.0777000000000001</v>
      </c>
      <c r="BD52" s="23">
        <f>BD53+BD55</f>
        <v>0</v>
      </c>
      <c r="BE52" s="63" t="s">
        <v>85</v>
      </c>
      <c r="BF52" s="23">
        <f>BF53+BF55</f>
        <v>0</v>
      </c>
      <c r="BG52" s="23">
        <f>BG53+BG55</f>
        <v>0</v>
      </c>
      <c r="BH52" s="130" t="s">
        <v>85</v>
      </c>
      <c r="BI52" s="115" t="s">
        <v>85</v>
      </c>
      <c r="BJ52" s="23">
        <f>BJ53+BJ55</f>
        <v>11.183438000000001</v>
      </c>
      <c r="BK52" s="23">
        <f>BK53+BK55</f>
        <v>32</v>
      </c>
      <c r="BL52" s="63" t="s">
        <v>85</v>
      </c>
      <c r="BM52" s="23">
        <f>BM53+BM55</f>
        <v>0</v>
      </c>
      <c r="BN52" s="23">
        <f>BN53+BN55</f>
        <v>0</v>
      </c>
      <c r="BO52" s="143" t="s">
        <v>85</v>
      </c>
      <c r="BP52" s="129" t="s">
        <v>85</v>
      </c>
      <c r="BQ52" s="23">
        <f>BQ53+BQ55</f>
        <v>0</v>
      </c>
      <c r="BR52" s="23">
        <f>BR53+BR55</f>
        <v>0</v>
      </c>
      <c r="BS52" s="63" t="s">
        <v>85</v>
      </c>
      <c r="BT52" s="23">
        <f>BT53+BT55</f>
        <v>0</v>
      </c>
      <c r="BU52" s="23">
        <f>BU53+BU55</f>
        <v>0</v>
      </c>
      <c r="BV52" s="130" t="s">
        <v>85</v>
      </c>
      <c r="BW52" s="115" t="s">
        <v>85</v>
      </c>
      <c r="BX52" s="63" t="s">
        <v>85</v>
      </c>
      <c r="BY52" s="89">
        <f t="shared" si="22"/>
        <v>-9.1543880000000009</v>
      </c>
      <c r="BZ52" s="185" t="s">
        <v>85</v>
      </c>
      <c r="CA52" s="63" t="s">
        <v>85</v>
      </c>
    </row>
    <row r="53" spans="1:79" s="59" customFormat="1" ht="38.25">
      <c r="A53" s="25" t="s">
        <v>141</v>
      </c>
      <c r="B53" s="26" t="s">
        <v>142</v>
      </c>
      <c r="C53" s="25" t="s">
        <v>84</v>
      </c>
      <c r="D53" s="11">
        <f>D54</f>
        <v>0</v>
      </c>
      <c r="E53" s="72" t="s">
        <v>85</v>
      </c>
      <c r="F53" s="11">
        <f>M53+T53+AA53+AH53</f>
        <v>1.4242999999999999</v>
      </c>
      <c r="G53" s="11">
        <f>N53+U53+AB53+AI53</f>
        <v>0.63</v>
      </c>
      <c r="H53" s="72" t="s">
        <v>85</v>
      </c>
      <c r="I53" s="11">
        <f t="shared" si="48"/>
        <v>0</v>
      </c>
      <c r="J53" s="11">
        <f t="shared" si="49"/>
        <v>0</v>
      </c>
      <c r="K53" s="72" t="s">
        <v>85</v>
      </c>
      <c r="L53" s="27" t="s">
        <v>85</v>
      </c>
      <c r="M53" s="11">
        <f>M54</f>
        <v>0</v>
      </c>
      <c r="N53" s="11">
        <f>N54</f>
        <v>0</v>
      </c>
      <c r="O53" s="27" t="s">
        <v>85</v>
      </c>
      <c r="P53" s="27">
        <v>0</v>
      </c>
      <c r="Q53" s="27">
        <v>0</v>
      </c>
      <c r="R53" s="27" t="s">
        <v>85</v>
      </c>
      <c r="S53" s="27" t="s">
        <v>85</v>
      </c>
      <c r="T53" s="11">
        <f>T54</f>
        <v>0</v>
      </c>
      <c r="U53" s="11">
        <f>U54</f>
        <v>0</v>
      </c>
      <c r="V53" s="27" t="s">
        <v>85</v>
      </c>
      <c r="W53" s="27">
        <v>0</v>
      </c>
      <c r="X53" s="27">
        <v>0</v>
      </c>
      <c r="Y53" s="27" t="s">
        <v>85</v>
      </c>
      <c r="Z53" s="27" t="s">
        <v>85</v>
      </c>
      <c r="AA53" s="11">
        <f>AA54</f>
        <v>0</v>
      </c>
      <c r="AB53" s="11">
        <f>AB54</f>
        <v>0</v>
      </c>
      <c r="AC53" s="27" t="s">
        <v>85</v>
      </c>
      <c r="AD53" s="27">
        <v>0</v>
      </c>
      <c r="AE53" s="27">
        <v>0</v>
      </c>
      <c r="AF53" s="27" t="s">
        <v>85</v>
      </c>
      <c r="AG53" s="27" t="s">
        <v>85</v>
      </c>
      <c r="AH53" s="11">
        <f>AH54</f>
        <v>1.4242999999999999</v>
      </c>
      <c r="AI53" s="27">
        <f>AI54</f>
        <v>0.63</v>
      </c>
      <c r="AJ53" s="27" t="s">
        <v>85</v>
      </c>
      <c r="AK53" s="27">
        <v>0</v>
      </c>
      <c r="AL53" s="27">
        <v>0</v>
      </c>
      <c r="AM53" s="106" t="s">
        <v>85</v>
      </c>
      <c r="AN53" s="131" t="s">
        <v>85</v>
      </c>
      <c r="AO53" s="11">
        <f t="shared" si="10"/>
        <v>9.5379000000000005E-2</v>
      </c>
      <c r="AP53" s="11">
        <f t="shared" si="10"/>
        <v>0</v>
      </c>
      <c r="AQ53" s="72" t="s">
        <v>85</v>
      </c>
      <c r="AR53" s="11">
        <f t="shared" si="11"/>
        <v>0</v>
      </c>
      <c r="AS53" s="11">
        <f t="shared" si="12"/>
        <v>0</v>
      </c>
      <c r="AT53" s="132" t="s">
        <v>85</v>
      </c>
      <c r="AU53" s="116" t="s">
        <v>85</v>
      </c>
      <c r="AV53" s="11">
        <f>AV54</f>
        <v>0</v>
      </c>
      <c r="AW53" s="11">
        <f>AW54</f>
        <v>0</v>
      </c>
      <c r="AX53" s="72" t="s">
        <v>85</v>
      </c>
      <c r="AY53" s="11">
        <f>AY54</f>
        <v>0</v>
      </c>
      <c r="AZ53" s="11">
        <f>AZ54</f>
        <v>0</v>
      </c>
      <c r="BA53" s="144" t="s">
        <v>85</v>
      </c>
      <c r="BB53" s="131" t="s">
        <v>85</v>
      </c>
      <c r="BC53" s="11">
        <f>BC54</f>
        <v>0</v>
      </c>
      <c r="BD53" s="11">
        <f>BD54</f>
        <v>0</v>
      </c>
      <c r="BE53" s="72" t="s">
        <v>85</v>
      </c>
      <c r="BF53" s="11">
        <f>BF54</f>
        <v>0</v>
      </c>
      <c r="BG53" s="11">
        <f>BG54</f>
        <v>0</v>
      </c>
      <c r="BH53" s="132" t="s">
        <v>85</v>
      </c>
      <c r="BI53" s="116" t="s">
        <v>85</v>
      </c>
      <c r="BJ53" s="11">
        <f>BJ54</f>
        <v>9.5379000000000005E-2</v>
      </c>
      <c r="BK53" s="11">
        <f>BK54</f>
        <v>0</v>
      </c>
      <c r="BL53" s="72" t="s">
        <v>85</v>
      </c>
      <c r="BM53" s="11">
        <f>BM54</f>
        <v>0</v>
      </c>
      <c r="BN53" s="11">
        <f>BN54</f>
        <v>0</v>
      </c>
      <c r="BO53" s="144" t="s">
        <v>85</v>
      </c>
      <c r="BP53" s="131" t="s">
        <v>85</v>
      </c>
      <c r="BQ53" s="11">
        <f>BQ54</f>
        <v>0</v>
      </c>
      <c r="BR53" s="11">
        <f>BR54</f>
        <v>0</v>
      </c>
      <c r="BS53" s="72" t="s">
        <v>85</v>
      </c>
      <c r="BT53" s="11">
        <f>BT54</f>
        <v>0</v>
      </c>
      <c r="BU53" s="11">
        <f>BU54</f>
        <v>0</v>
      </c>
      <c r="BV53" s="132" t="s">
        <v>85</v>
      </c>
      <c r="BW53" s="116" t="s">
        <v>85</v>
      </c>
      <c r="BX53" s="72" t="s">
        <v>85</v>
      </c>
      <c r="BY53" s="90">
        <f t="shared" si="22"/>
        <v>-9.5379000000000005E-2</v>
      </c>
      <c r="BZ53" s="186" t="s">
        <v>85</v>
      </c>
      <c r="CA53" s="72" t="s">
        <v>85</v>
      </c>
    </row>
    <row r="54" spans="1:79">
      <c r="A54" s="29" t="s">
        <v>141</v>
      </c>
      <c r="B54" s="30" t="s">
        <v>143</v>
      </c>
      <c r="C54" s="31" t="s">
        <v>144</v>
      </c>
      <c r="D54" s="33">
        <v>0</v>
      </c>
      <c r="E54" s="60" t="s">
        <v>85</v>
      </c>
      <c r="F54" s="11">
        <f t="shared" si="13"/>
        <v>1.4242999999999999</v>
      </c>
      <c r="G54" s="95">
        <f t="shared" si="13"/>
        <v>0.63</v>
      </c>
      <c r="H54" s="60" t="s">
        <v>85</v>
      </c>
      <c r="I54" s="95">
        <f t="shared" si="48"/>
        <v>0</v>
      </c>
      <c r="J54" s="95">
        <f t="shared" si="49"/>
        <v>0</v>
      </c>
      <c r="K54" s="60" t="s">
        <v>85</v>
      </c>
      <c r="L54" s="96" t="s">
        <v>85</v>
      </c>
      <c r="M54" s="97">
        <v>0</v>
      </c>
      <c r="N54" s="96">
        <v>0</v>
      </c>
      <c r="O54" s="96" t="s">
        <v>85</v>
      </c>
      <c r="P54" s="96">
        <v>0</v>
      </c>
      <c r="Q54" s="96">
        <v>0</v>
      </c>
      <c r="R54" s="96" t="s">
        <v>85</v>
      </c>
      <c r="S54" s="96" t="s">
        <v>85</v>
      </c>
      <c r="T54" s="98">
        <v>0</v>
      </c>
      <c r="U54" s="96">
        <v>0</v>
      </c>
      <c r="V54" s="96" t="s">
        <v>85</v>
      </c>
      <c r="W54" s="96">
        <v>0</v>
      </c>
      <c r="X54" s="96">
        <v>0</v>
      </c>
      <c r="Y54" s="32" t="s">
        <v>85</v>
      </c>
      <c r="Z54" s="32" t="s">
        <v>85</v>
      </c>
      <c r="AA54" s="34">
        <v>0</v>
      </c>
      <c r="AB54" s="96">
        <v>0</v>
      </c>
      <c r="AC54" s="96" t="s">
        <v>85</v>
      </c>
      <c r="AD54" s="96">
        <v>0</v>
      </c>
      <c r="AE54" s="96">
        <v>0</v>
      </c>
      <c r="AF54" s="32" t="s">
        <v>85</v>
      </c>
      <c r="AG54" s="32" t="s">
        <v>85</v>
      </c>
      <c r="AH54" s="34">
        <v>1.4242999999999999</v>
      </c>
      <c r="AI54" s="32">
        <v>0.63</v>
      </c>
      <c r="AJ54" s="32" t="s">
        <v>85</v>
      </c>
      <c r="AK54" s="32">
        <v>0</v>
      </c>
      <c r="AL54" s="32">
        <v>0</v>
      </c>
      <c r="AM54" s="107" t="s">
        <v>85</v>
      </c>
      <c r="AN54" s="123" t="s">
        <v>85</v>
      </c>
      <c r="AO54" s="62">
        <f t="shared" si="10"/>
        <v>9.5379000000000005E-2</v>
      </c>
      <c r="AP54" s="62">
        <f t="shared" si="10"/>
        <v>0</v>
      </c>
      <c r="AQ54" s="60" t="s">
        <v>85</v>
      </c>
      <c r="AR54" s="62">
        <f t="shared" si="11"/>
        <v>0</v>
      </c>
      <c r="AS54" s="62">
        <f t="shared" si="12"/>
        <v>0</v>
      </c>
      <c r="AT54" s="124" t="s">
        <v>85</v>
      </c>
      <c r="AU54" s="112" t="s">
        <v>85</v>
      </c>
      <c r="AV54" s="67">
        <v>0</v>
      </c>
      <c r="AW54" s="67">
        <v>0</v>
      </c>
      <c r="AX54" s="60" t="s">
        <v>85</v>
      </c>
      <c r="AY54" s="67">
        <v>0</v>
      </c>
      <c r="AZ54" s="67">
        <v>0</v>
      </c>
      <c r="BA54" s="141" t="s">
        <v>85</v>
      </c>
      <c r="BB54" s="123" t="s">
        <v>85</v>
      </c>
      <c r="BC54" s="67">
        <v>0</v>
      </c>
      <c r="BD54" s="67">
        <v>0</v>
      </c>
      <c r="BE54" s="60" t="s">
        <v>85</v>
      </c>
      <c r="BF54" s="67">
        <v>0</v>
      </c>
      <c r="BG54" s="67">
        <v>0</v>
      </c>
      <c r="BH54" s="124" t="s">
        <v>85</v>
      </c>
      <c r="BI54" s="112" t="s">
        <v>85</v>
      </c>
      <c r="BJ54" s="189">
        <v>9.5379000000000005E-2</v>
      </c>
      <c r="BK54" s="67">
        <v>0</v>
      </c>
      <c r="BL54" s="60" t="s">
        <v>85</v>
      </c>
      <c r="BM54" s="67">
        <v>0</v>
      </c>
      <c r="BN54" s="67">
        <v>0</v>
      </c>
      <c r="BO54" s="141" t="s">
        <v>85</v>
      </c>
      <c r="BP54" s="123" t="s">
        <v>85</v>
      </c>
      <c r="BQ54" s="67">
        <v>0</v>
      </c>
      <c r="BR54" s="67">
        <v>0</v>
      </c>
      <c r="BS54" s="60" t="s">
        <v>85</v>
      </c>
      <c r="BT54" s="67">
        <v>0</v>
      </c>
      <c r="BU54" s="67">
        <v>0</v>
      </c>
      <c r="BV54" s="124" t="s">
        <v>85</v>
      </c>
      <c r="BW54" s="112" t="s">
        <v>85</v>
      </c>
      <c r="BX54" s="60" t="s">
        <v>85</v>
      </c>
      <c r="BY54" s="86">
        <f t="shared" si="22"/>
        <v>-9.5379000000000005E-2</v>
      </c>
      <c r="BZ54" s="81" t="s">
        <v>85</v>
      </c>
      <c r="CA54" s="60" t="s">
        <v>85</v>
      </c>
    </row>
    <row r="55" spans="1:79" s="59" customFormat="1" ht="63.75">
      <c r="A55" s="25" t="s">
        <v>145</v>
      </c>
      <c r="B55" s="26" t="s">
        <v>146</v>
      </c>
      <c r="C55" s="25" t="s">
        <v>84</v>
      </c>
      <c r="D55" s="28">
        <f>D56</f>
        <v>0</v>
      </c>
      <c r="E55" s="72" t="s">
        <v>85</v>
      </c>
      <c r="F55" s="11">
        <f>M55+T55+AA55+AH55</f>
        <v>7.8427799999999994</v>
      </c>
      <c r="G55" s="11">
        <f>N55+U55+AB55+AI55</f>
        <v>32</v>
      </c>
      <c r="H55" s="72" t="s">
        <v>85</v>
      </c>
      <c r="I55" s="11">
        <f t="shared" ref="I55:I88" si="57">P55+W55+AD55+AK55</f>
        <v>0</v>
      </c>
      <c r="J55" s="11">
        <f t="shared" ref="J55:J88" si="58">Q55+X55+AE55+AL55</f>
        <v>0</v>
      </c>
      <c r="K55" s="72" t="s">
        <v>85</v>
      </c>
      <c r="L55" s="27" t="s">
        <v>85</v>
      </c>
      <c r="M55" s="28">
        <f>M56</f>
        <v>2.1341899999999998</v>
      </c>
      <c r="N55" s="28">
        <f>N56</f>
        <v>0</v>
      </c>
      <c r="O55" s="27" t="s">
        <v>85</v>
      </c>
      <c r="P55" s="27">
        <v>0</v>
      </c>
      <c r="Q55" s="27">
        <v>0</v>
      </c>
      <c r="R55" s="27" t="s">
        <v>85</v>
      </c>
      <c r="S55" s="27" t="s">
        <v>85</v>
      </c>
      <c r="T55" s="28">
        <f>T56</f>
        <v>2.0777399999999999</v>
      </c>
      <c r="U55" s="28">
        <f>U56</f>
        <v>0</v>
      </c>
      <c r="V55" s="27" t="s">
        <v>85</v>
      </c>
      <c r="W55" s="27">
        <v>0</v>
      </c>
      <c r="X55" s="27">
        <v>0</v>
      </c>
      <c r="Y55" s="27" t="s">
        <v>85</v>
      </c>
      <c r="Z55" s="27" t="s">
        <v>85</v>
      </c>
      <c r="AA55" s="28">
        <f>AA56</f>
        <v>2.02902</v>
      </c>
      <c r="AB55" s="28">
        <f>AB56</f>
        <v>0</v>
      </c>
      <c r="AC55" s="27" t="s">
        <v>85</v>
      </c>
      <c r="AD55" s="27">
        <v>0</v>
      </c>
      <c r="AE55" s="27">
        <v>0</v>
      </c>
      <c r="AF55" s="27" t="s">
        <v>85</v>
      </c>
      <c r="AG55" s="27" t="s">
        <v>85</v>
      </c>
      <c r="AH55" s="28">
        <f>AH56</f>
        <v>1.6018300000000001</v>
      </c>
      <c r="AI55" s="28">
        <f>AI56</f>
        <v>32</v>
      </c>
      <c r="AJ55" s="27" t="s">
        <v>85</v>
      </c>
      <c r="AK55" s="27">
        <v>0</v>
      </c>
      <c r="AL55" s="27">
        <v>0</v>
      </c>
      <c r="AM55" s="106" t="s">
        <v>85</v>
      </c>
      <c r="AN55" s="131" t="s">
        <v>85</v>
      </c>
      <c r="AO55" s="11">
        <f t="shared" si="10"/>
        <v>15.299959000000001</v>
      </c>
      <c r="AP55" s="11">
        <f t="shared" si="10"/>
        <v>32</v>
      </c>
      <c r="AQ55" s="72" t="s">
        <v>85</v>
      </c>
      <c r="AR55" s="11">
        <f t="shared" ref="AR55:AR88" si="59">AY55+BF55+BM55+BT55</f>
        <v>0</v>
      </c>
      <c r="AS55" s="11">
        <f t="shared" ref="AS55:AS88" si="60">AZ55+BG55+BN55+BU55</f>
        <v>0</v>
      </c>
      <c r="AT55" s="132" t="s">
        <v>85</v>
      </c>
      <c r="AU55" s="116" t="s">
        <v>85</v>
      </c>
      <c r="AV55" s="28">
        <f>AV56</f>
        <v>2.1341999999999999</v>
      </c>
      <c r="AW55" s="28">
        <f>AW56</f>
        <v>0</v>
      </c>
      <c r="AX55" s="72" t="s">
        <v>85</v>
      </c>
      <c r="AY55" s="28">
        <f>AY56</f>
        <v>0</v>
      </c>
      <c r="AZ55" s="28">
        <f>AZ56</f>
        <v>0</v>
      </c>
      <c r="BA55" s="144" t="s">
        <v>85</v>
      </c>
      <c r="BB55" s="131" t="s">
        <v>85</v>
      </c>
      <c r="BC55" s="28">
        <f>BC56</f>
        <v>2.0777000000000001</v>
      </c>
      <c r="BD55" s="28">
        <f>BD56</f>
        <v>0</v>
      </c>
      <c r="BE55" s="72" t="s">
        <v>85</v>
      </c>
      <c r="BF55" s="28">
        <f>BF56</f>
        <v>0</v>
      </c>
      <c r="BG55" s="28">
        <f>BG56</f>
        <v>0</v>
      </c>
      <c r="BH55" s="132" t="s">
        <v>85</v>
      </c>
      <c r="BI55" s="116" t="s">
        <v>85</v>
      </c>
      <c r="BJ55" s="28">
        <f>BJ56</f>
        <v>11.088059000000001</v>
      </c>
      <c r="BK55" s="28">
        <f>BK56</f>
        <v>32</v>
      </c>
      <c r="BL55" s="72" t="s">
        <v>85</v>
      </c>
      <c r="BM55" s="28">
        <f>BM56</f>
        <v>0</v>
      </c>
      <c r="BN55" s="28">
        <v>0</v>
      </c>
      <c r="BO55" s="144" t="s">
        <v>85</v>
      </c>
      <c r="BP55" s="131" t="s">
        <v>85</v>
      </c>
      <c r="BQ55" s="28">
        <f>BQ56</f>
        <v>0</v>
      </c>
      <c r="BR55" s="28">
        <f>BR56</f>
        <v>0</v>
      </c>
      <c r="BS55" s="72" t="s">
        <v>85</v>
      </c>
      <c r="BT55" s="28">
        <f>BT56</f>
        <v>0</v>
      </c>
      <c r="BU55" s="28">
        <f>BU56</f>
        <v>0</v>
      </c>
      <c r="BV55" s="132" t="s">
        <v>85</v>
      </c>
      <c r="BW55" s="116" t="s">
        <v>85</v>
      </c>
      <c r="BX55" s="72" t="s">
        <v>85</v>
      </c>
      <c r="BY55" s="90">
        <f t="shared" si="22"/>
        <v>-9.0590090000000014</v>
      </c>
      <c r="BZ55" s="186" t="s">
        <v>85</v>
      </c>
      <c r="CA55" s="72" t="s">
        <v>85</v>
      </c>
    </row>
    <row r="56" spans="1:79" s="71" customFormat="1" ht="25.5">
      <c r="A56" s="35" t="s">
        <v>147</v>
      </c>
      <c r="B56" s="36" t="s">
        <v>148</v>
      </c>
      <c r="C56" s="37" t="s">
        <v>149</v>
      </c>
      <c r="D56" s="39">
        <f>SUM(D57:D58)</f>
        <v>0</v>
      </c>
      <c r="E56" s="69" t="s">
        <v>85</v>
      </c>
      <c r="F56" s="70">
        <f t="shared" ref="F56:G88" si="61">M56+T56+AA56+AH56</f>
        <v>7.8427799999999994</v>
      </c>
      <c r="G56" s="70">
        <f t="shared" si="61"/>
        <v>32</v>
      </c>
      <c r="H56" s="69" t="s">
        <v>85</v>
      </c>
      <c r="I56" s="70">
        <f t="shared" si="57"/>
        <v>0</v>
      </c>
      <c r="J56" s="70">
        <f t="shared" si="58"/>
        <v>0</v>
      </c>
      <c r="K56" s="69" t="s">
        <v>85</v>
      </c>
      <c r="L56" s="38" t="s">
        <v>85</v>
      </c>
      <c r="M56" s="39">
        <f>SUM(M57:M58)</f>
        <v>2.1341899999999998</v>
      </c>
      <c r="N56" s="39">
        <f>SUM(N57:N58)</f>
        <v>0</v>
      </c>
      <c r="O56" s="38" t="s">
        <v>85</v>
      </c>
      <c r="P56" s="38">
        <v>0</v>
      </c>
      <c r="Q56" s="38">
        <v>0</v>
      </c>
      <c r="R56" s="38" t="s">
        <v>85</v>
      </c>
      <c r="S56" s="38" t="s">
        <v>85</v>
      </c>
      <c r="T56" s="39">
        <f>SUM(T57:T58)</f>
        <v>2.0777399999999999</v>
      </c>
      <c r="U56" s="39">
        <f>SUM(U57:U58)</f>
        <v>0</v>
      </c>
      <c r="V56" s="38" t="s">
        <v>85</v>
      </c>
      <c r="W56" s="38">
        <v>0</v>
      </c>
      <c r="X56" s="38">
        <v>0</v>
      </c>
      <c r="Y56" s="38" t="s">
        <v>85</v>
      </c>
      <c r="Z56" s="38" t="s">
        <v>85</v>
      </c>
      <c r="AA56" s="39">
        <f>SUM(AA57:AA58)</f>
        <v>2.02902</v>
      </c>
      <c r="AB56" s="39">
        <f>SUM(AB57:AB58)</f>
        <v>0</v>
      </c>
      <c r="AC56" s="38" t="s">
        <v>85</v>
      </c>
      <c r="AD56" s="38">
        <v>0</v>
      </c>
      <c r="AE56" s="38">
        <v>0</v>
      </c>
      <c r="AF56" s="38" t="s">
        <v>85</v>
      </c>
      <c r="AG56" s="38" t="s">
        <v>85</v>
      </c>
      <c r="AH56" s="39">
        <f>SUM(AH57:AH58)</f>
        <v>1.6018300000000001</v>
      </c>
      <c r="AI56" s="39">
        <f>SUM(AI57:AI58)</f>
        <v>32</v>
      </c>
      <c r="AJ56" s="38" t="s">
        <v>85</v>
      </c>
      <c r="AK56" s="38">
        <v>0</v>
      </c>
      <c r="AL56" s="38">
        <v>0</v>
      </c>
      <c r="AM56" s="108" t="s">
        <v>85</v>
      </c>
      <c r="AN56" s="133" t="s">
        <v>85</v>
      </c>
      <c r="AO56" s="70">
        <f t="shared" si="10"/>
        <v>15.299959000000001</v>
      </c>
      <c r="AP56" s="70">
        <f t="shared" si="10"/>
        <v>32</v>
      </c>
      <c r="AQ56" s="69" t="s">
        <v>85</v>
      </c>
      <c r="AR56" s="70">
        <f t="shared" si="59"/>
        <v>0</v>
      </c>
      <c r="AS56" s="70">
        <f t="shared" si="60"/>
        <v>0</v>
      </c>
      <c r="AT56" s="134" t="s">
        <v>85</v>
      </c>
      <c r="AU56" s="117" t="s">
        <v>85</v>
      </c>
      <c r="AV56" s="39">
        <f>SUM(AV57:AV58)</f>
        <v>2.1341999999999999</v>
      </c>
      <c r="AW56" s="39">
        <f>SUM(AW57:AW58)</f>
        <v>0</v>
      </c>
      <c r="AX56" s="69" t="s">
        <v>85</v>
      </c>
      <c r="AY56" s="39">
        <f>SUM(AY57:AY58)</f>
        <v>0</v>
      </c>
      <c r="AZ56" s="39">
        <f>SUM(AZ57:AZ58)</f>
        <v>0</v>
      </c>
      <c r="BA56" s="145" t="s">
        <v>85</v>
      </c>
      <c r="BB56" s="133" t="s">
        <v>85</v>
      </c>
      <c r="BC56" s="39">
        <f>SUM(BC57:BC58)</f>
        <v>2.0777000000000001</v>
      </c>
      <c r="BD56" s="39">
        <f>SUM(BD57:BD58)</f>
        <v>0</v>
      </c>
      <c r="BE56" s="69" t="s">
        <v>85</v>
      </c>
      <c r="BF56" s="39">
        <f>SUM(BF57:BF58)</f>
        <v>0</v>
      </c>
      <c r="BG56" s="39">
        <f>SUM(BG57:BG58)</f>
        <v>0</v>
      </c>
      <c r="BH56" s="134" t="s">
        <v>85</v>
      </c>
      <c r="BI56" s="117" t="s">
        <v>85</v>
      </c>
      <c r="BJ56" s="39">
        <f>SUM(BJ57:BJ58)</f>
        <v>11.088059000000001</v>
      </c>
      <c r="BK56" s="39">
        <f>SUM(BK57:BK58)</f>
        <v>32</v>
      </c>
      <c r="BL56" s="69" t="s">
        <v>85</v>
      </c>
      <c r="BM56" s="39">
        <f>SUM(BM57:BM58)</f>
        <v>0</v>
      </c>
      <c r="BN56" s="39">
        <f>SUM(BN57:BN58)</f>
        <v>0</v>
      </c>
      <c r="BO56" s="145" t="s">
        <v>85</v>
      </c>
      <c r="BP56" s="133" t="s">
        <v>85</v>
      </c>
      <c r="BQ56" s="39">
        <f>SUM(BQ57:BQ58)</f>
        <v>0</v>
      </c>
      <c r="BR56" s="39">
        <f>SUM(BR57:BR58)</f>
        <v>0</v>
      </c>
      <c r="BS56" s="69" t="s">
        <v>85</v>
      </c>
      <c r="BT56" s="39">
        <f>SUM(BT57:BT58)</f>
        <v>0</v>
      </c>
      <c r="BU56" s="39">
        <f>SUM(BU57:BU58)</f>
        <v>0</v>
      </c>
      <c r="BV56" s="134" t="s">
        <v>85</v>
      </c>
      <c r="BW56" s="117" t="s">
        <v>85</v>
      </c>
      <c r="BX56" s="69" t="s">
        <v>85</v>
      </c>
      <c r="BY56" s="91">
        <f t="shared" si="22"/>
        <v>-9.0590090000000014</v>
      </c>
      <c r="BZ56" s="187" t="s">
        <v>85</v>
      </c>
      <c r="CA56" s="69" t="s">
        <v>85</v>
      </c>
    </row>
    <row r="57" spans="1:79" ht="76.5">
      <c r="A57" s="40" t="s">
        <v>147</v>
      </c>
      <c r="B57" s="41" t="s">
        <v>150</v>
      </c>
      <c r="C57" s="42" t="s">
        <v>149</v>
      </c>
      <c r="D57" s="43">
        <v>0</v>
      </c>
      <c r="E57" s="60" t="s">
        <v>85</v>
      </c>
      <c r="F57" s="11">
        <f t="shared" si="61"/>
        <v>7.8427799999999994</v>
      </c>
      <c r="G57" s="95">
        <f t="shared" ref="G57" si="62">N57+U57+AB57+AI57</f>
        <v>32</v>
      </c>
      <c r="H57" s="60" t="s">
        <v>85</v>
      </c>
      <c r="I57" s="95">
        <f t="shared" si="57"/>
        <v>0</v>
      </c>
      <c r="J57" s="95">
        <f t="shared" si="58"/>
        <v>0</v>
      </c>
      <c r="K57" s="60" t="s">
        <v>85</v>
      </c>
      <c r="L57" s="96" t="s">
        <v>85</v>
      </c>
      <c r="M57" s="97">
        <v>2.1341899999999998</v>
      </c>
      <c r="N57" s="96">
        <v>0</v>
      </c>
      <c r="O57" s="96" t="s">
        <v>85</v>
      </c>
      <c r="P57" s="96">
        <v>0</v>
      </c>
      <c r="Q57" s="96">
        <v>0</v>
      </c>
      <c r="R57" s="96" t="s">
        <v>85</v>
      </c>
      <c r="S57" s="96" t="s">
        <v>85</v>
      </c>
      <c r="T57" s="98">
        <v>2.0777399999999999</v>
      </c>
      <c r="U57" s="96">
        <v>0</v>
      </c>
      <c r="V57" s="96" t="s">
        <v>85</v>
      </c>
      <c r="W57" s="96">
        <v>0</v>
      </c>
      <c r="X57" s="96">
        <v>0</v>
      </c>
      <c r="Y57" s="96" t="s">
        <v>85</v>
      </c>
      <c r="Z57" s="96" t="s">
        <v>85</v>
      </c>
      <c r="AA57" s="98">
        <v>2.02902</v>
      </c>
      <c r="AB57" s="96">
        <v>0</v>
      </c>
      <c r="AC57" s="96" t="s">
        <v>85</v>
      </c>
      <c r="AD57" s="96">
        <v>0</v>
      </c>
      <c r="AE57" s="96">
        <v>0</v>
      </c>
      <c r="AF57" s="96" t="s">
        <v>85</v>
      </c>
      <c r="AG57" s="10" t="s">
        <v>85</v>
      </c>
      <c r="AH57" s="28">
        <v>1.6018300000000001</v>
      </c>
      <c r="AI57" s="10">
        <v>32</v>
      </c>
      <c r="AJ57" s="10" t="s">
        <v>85</v>
      </c>
      <c r="AK57" s="10">
        <v>0</v>
      </c>
      <c r="AL57" s="10">
        <v>0</v>
      </c>
      <c r="AM57" s="102" t="s">
        <v>85</v>
      </c>
      <c r="AN57" s="123" t="s">
        <v>85</v>
      </c>
      <c r="AO57" s="62">
        <f>AV57+BC57+BJ57+BQ552</f>
        <v>14.900522</v>
      </c>
      <c r="AP57" s="62">
        <f>AW57+BD57+BK57+BR552</f>
        <v>32</v>
      </c>
      <c r="AQ57" s="81" t="s">
        <v>85</v>
      </c>
      <c r="AR57" s="80">
        <f t="shared" si="59"/>
        <v>0</v>
      </c>
      <c r="AS57" s="80">
        <f t="shared" si="60"/>
        <v>0</v>
      </c>
      <c r="AT57" s="124" t="s">
        <v>85</v>
      </c>
      <c r="AU57" s="112" t="s">
        <v>85</v>
      </c>
      <c r="AV57" s="67">
        <v>2.1341999999999999</v>
      </c>
      <c r="AW57" s="67">
        <v>0</v>
      </c>
      <c r="AX57" s="60" t="s">
        <v>85</v>
      </c>
      <c r="AY57" s="67">
        <v>0</v>
      </c>
      <c r="AZ57" s="67">
        <v>0</v>
      </c>
      <c r="BA57" s="141" t="s">
        <v>85</v>
      </c>
      <c r="BB57" s="123" t="s">
        <v>85</v>
      </c>
      <c r="BC57" s="67">
        <v>2.0777000000000001</v>
      </c>
      <c r="BD57" s="67">
        <v>0</v>
      </c>
      <c r="BE57" s="60" t="s">
        <v>85</v>
      </c>
      <c r="BF57" s="67">
        <v>0</v>
      </c>
      <c r="BG57" s="67">
        <v>0</v>
      </c>
      <c r="BH57" s="124" t="s">
        <v>85</v>
      </c>
      <c r="BI57" s="112" t="s">
        <v>85</v>
      </c>
      <c r="BJ57" s="67">
        <f>5.004803*2+0.679016</f>
        <v>10.688622000000001</v>
      </c>
      <c r="BK57" s="67">
        <v>32</v>
      </c>
      <c r="BL57" s="60" t="s">
        <v>85</v>
      </c>
      <c r="BM57" s="67">
        <v>0</v>
      </c>
      <c r="BN57" s="67">
        <v>0</v>
      </c>
      <c r="BO57" s="141" t="s">
        <v>85</v>
      </c>
      <c r="BP57" s="123" t="s">
        <v>85</v>
      </c>
      <c r="BQ57" s="67">
        <v>0</v>
      </c>
      <c r="BR57" s="67">
        <v>0</v>
      </c>
      <c r="BS57" s="60" t="s">
        <v>85</v>
      </c>
      <c r="BT57" s="67">
        <v>0</v>
      </c>
      <c r="BU57" s="67">
        <v>0</v>
      </c>
      <c r="BV57" s="124" t="s">
        <v>85</v>
      </c>
      <c r="BW57" s="112" t="s">
        <v>85</v>
      </c>
      <c r="BX57" s="60" t="s">
        <v>85</v>
      </c>
      <c r="BY57" s="86">
        <f t="shared" si="22"/>
        <v>-8.6595720000000007</v>
      </c>
      <c r="BZ57" s="81" t="s">
        <v>85</v>
      </c>
      <c r="CA57" s="60" t="s">
        <v>85</v>
      </c>
    </row>
    <row r="58" spans="1:79" ht="51">
      <c r="A58" s="40" t="s">
        <v>147</v>
      </c>
      <c r="B58" s="41" t="s">
        <v>151</v>
      </c>
      <c r="C58" s="42" t="s">
        <v>149</v>
      </c>
      <c r="D58" s="43">
        <v>0</v>
      </c>
      <c r="E58" s="60" t="s">
        <v>85</v>
      </c>
      <c r="F58" s="11">
        <f t="shared" si="61"/>
        <v>0</v>
      </c>
      <c r="G58" s="60" t="s">
        <v>85</v>
      </c>
      <c r="H58" s="60" t="s">
        <v>85</v>
      </c>
      <c r="I58" s="11">
        <f t="shared" si="57"/>
        <v>0</v>
      </c>
      <c r="J58" s="11">
        <f t="shared" si="58"/>
        <v>0</v>
      </c>
      <c r="K58" s="60" t="s">
        <v>85</v>
      </c>
      <c r="L58" s="10" t="s">
        <v>85</v>
      </c>
      <c r="M58" s="43">
        <v>0</v>
      </c>
      <c r="N58" s="96">
        <v>0</v>
      </c>
      <c r="O58" s="10" t="s">
        <v>85</v>
      </c>
      <c r="P58" s="10">
        <v>0</v>
      </c>
      <c r="Q58" s="10">
        <v>0</v>
      </c>
      <c r="R58" s="10" t="s">
        <v>85</v>
      </c>
      <c r="S58" s="10" t="s">
        <v>85</v>
      </c>
      <c r="T58" s="28">
        <v>0</v>
      </c>
      <c r="U58" s="96">
        <v>0</v>
      </c>
      <c r="V58" s="10" t="s">
        <v>85</v>
      </c>
      <c r="W58" s="10">
        <v>0</v>
      </c>
      <c r="X58" s="10">
        <v>0</v>
      </c>
      <c r="Y58" s="10" t="s">
        <v>85</v>
      </c>
      <c r="Z58" s="10" t="s">
        <v>85</v>
      </c>
      <c r="AA58" s="28">
        <v>0</v>
      </c>
      <c r="AB58" s="96">
        <v>0</v>
      </c>
      <c r="AC58" s="10" t="s">
        <v>85</v>
      </c>
      <c r="AD58" s="10">
        <v>0</v>
      </c>
      <c r="AE58" s="10">
        <v>0</v>
      </c>
      <c r="AF58" s="10" t="s">
        <v>85</v>
      </c>
      <c r="AG58" s="10" t="s">
        <v>85</v>
      </c>
      <c r="AH58" s="28">
        <v>0</v>
      </c>
      <c r="AI58" s="10">
        <v>0</v>
      </c>
      <c r="AJ58" s="10" t="s">
        <v>85</v>
      </c>
      <c r="AK58" s="10">
        <v>0</v>
      </c>
      <c r="AL58" s="10">
        <v>0</v>
      </c>
      <c r="AM58" s="102" t="s">
        <v>85</v>
      </c>
      <c r="AN58" s="123" t="s">
        <v>85</v>
      </c>
      <c r="AO58" s="62">
        <f t="shared" ref="AO58:AP88" si="63">AV58+BC58+BJ58+BQ58</f>
        <v>0.39943699999999999</v>
      </c>
      <c r="AP58" s="62">
        <f t="shared" si="63"/>
        <v>0</v>
      </c>
      <c r="AQ58" s="60" t="s">
        <v>85</v>
      </c>
      <c r="AR58" s="62">
        <f t="shared" si="59"/>
        <v>0</v>
      </c>
      <c r="AS58" s="62">
        <f t="shared" si="60"/>
        <v>0</v>
      </c>
      <c r="AT58" s="124" t="s">
        <v>85</v>
      </c>
      <c r="AU58" s="112" t="s">
        <v>85</v>
      </c>
      <c r="AV58" s="67">
        <v>0</v>
      </c>
      <c r="AW58" s="67">
        <v>0</v>
      </c>
      <c r="AX58" s="60" t="s">
        <v>85</v>
      </c>
      <c r="AY58" s="67">
        <v>0</v>
      </c>
      <c r="AZ58" s="67">
        <v>0</v>
      </c>
      <c r="BA58" s="141" t="s">
        <v>85</v>
      </c>
      <c r="BB58" s="123" t="s">
        <v>85</v>
      </c>
      <c r="BC58" s="67">
        <v>0</v>
      </c>
      <c r="BD58" s="67">
        <v>0</v>
      </c>
      <c r="BE58" s="60" t="s">
        <v>85</v>
      </c>
      <c r="BF58" s="67">
        <v>0</v>
      </c>
      <c r="BG58" s="67">
        <v>0</v>
      </c>
      <c r="BH58" s="124" t="s">
        <v>85</v>
      </c>
      <c r="BI58" s="112" t="s">
        <v>85</v>
      </c>
      <c r="BJ58" s="67">
        <v>0.39943699999999999</v>
      </c>
      <c r="BK58" s="67">
        <v>0</v>
      </c>
      <c r="BL58" s="60" t="s">
        <v>85</v>
      </c>
      <c r="BM58" s="67">
        <v>0</v>
      </c>
      <c r="BN58" s="67">
        <v>0</v>
      </c>
      <c r="BO58" s="141" t="s">
        <v>85</v>
      </c>
      <c r="BP58" s="123" t="s">
        <v>85</v>
      </c>
      <c r="BQ58" s="67">
        <v>0</v>
      </c>
      <c r="BR58" s="67">
        <v>0</v>
      </c>
      <c r="BS58" s="60" t="s">
        <v>85</v>
      </c>
      <c r="BT58" s="67">
        <v>0</v>
      </c>
      <c r="BU58" s="67">
        <v>0</v>
      </c>
      <c r="BV58" s="124" t="s">
        <v>85</v>
      </c>
      <c r="BW58" s="112" t="s">
        <v>85</v>
      </c>
      <c r="BX58" s="60" t="s">
        <v>85</v>
      </c>
      <c r="BY58" s="86">
        <f t="shared" si="22"/>
        <v>-0.39943699999999999</v>
      </c>
      <c r="BZ58" s="81" t="s">
        <v>85</v>
      </c>
      <c r="CA58" s="60" t="s">
        <v>85</v>
      </c>
    </row>
    <row r="59" spans="1:79" s="65" customFormat="1" ht="51">
      <c r="A59" s="20" t="s">
        <v>152</v>
      </c>
      <c r="B59" s="21" t="s">
        <v>153</v>
      </c>
      <c r="C59" s="20" t="s">
        <v>84</v>
      </c>
      <c r="D59" s="24">
        <f>D60+D62</f>
        <v>0</v>
      </c>
      <c r="E59" s="63" t="s">
        <v>85</v>
      </c>
      <c r="F59" s="23">
        <f t="shared" si="61"/>
        <v>1.8489099999999998</v>
      </c>
      <c r="G59" s="63" t="s">
        <v>85</v>
      </c>
      <c r="H59" s="63" t="s">
        <v>85</v>
      </c>
      <c r="I59" s="23">
        <f t="shared" si="57"/>
        <v>2.94</v>
      </c>
      <c r="J59" s="23">
        <f t="shared" si="58"/>
        <v>0</v>
      </c>
      <c r="K59" s="63" t="s">
        <v>85</v>
      </c>
      <c r="L59" s="22" t="s">
        <v>85</v>
      </c>
      <c r="M59" s="24">
        <f>M60+M62</f>
        <v>0</v>
      </c>
      <c r="N59" s="22">
        <v>0</v>
      </c>
      <c r="O59" s="66" t="s">
        <v>85</v>
      </c>
      <c r="P59" s="22">
        <v>0</v>
      </c>
      <c r="Q59" s="22">
        <v>0</v>
      </c>
      <c r="R59" s="66" t="s">
        <v>85</v>
      </c>
      <c r="S59" s="66" t="s">
        <v>85</v>
      </c>
      <c r="T59" s="24">
        <f>T60+T62</f>
        <v>0</v>
      </c>
      <c r="U59" s="22">
        <v>0</v>
      </c>
      <c r="V59" s="66" t="s">
        <v>85</v>
      </c>
      <c r="W59" s="22">
        <v>0</v>
      </c>
      <c r="X59" s="22">
        <v>0</v>
      </c>
      <c r="Y59" s="66" t="s">
        <v>85</v>
      </c>
      <c r="Z59" s="66" t="s">
        <v>85</v>
      </c>
      <c r="AA59" s="24">
        <f>AA60+AA62</f>
        <v>0</v>
      </c>
      <c r="AB59" s="22">
        <v>0</v>
      </c>
      <c r="AC59" s="66" t="s">
        <v>85</v>
      </c>
      <c r="AD59" s="22">
        <v>0</v>
      </c>
      <c r="AE59" s="22">
        <v>0</v>
      </c>
      <c r="AF59" s="66" t="s">
        <v>85</v>
      </c>
      <c r="AG59" s="66" t="s">
        <v>85</v>
      </c>
      <c r="AH59" s="24">
        <f>AH60+AH62</f>
        <v>1.8489099999999998</v>
      </c>
      <c r="AI59" s="24">
        <f t="shared" ref="AI59:AK59" si="64">AI60+AI62</f>
        <v>0</v>
      </c>
      <c r="AJ59" s="24" t="str">
        <f t="shared" ref="AI59:AL60" si="65">AJ60</f>
        <v>нд</v>
      </c>
      <c r="AK59" s="24">
        <f t="shared" si="64"/>
        <v>2.94</v>
      </c>
      <c r="AL59" s="66">
        <v>0</v>
      </c>
      <c r="AM59" s="109" t="s">
        <v>85</v>
      </c>
      <c r="AN59" s="129" t="s">
        <v>85</v>
      </c>
      <c r="AO59" s="23">
        <f t="shared" si="63"/>
        <v>0.87637613000000003</v>
      </c>
      <c r="AP59" s="23">
        <f t="shared" si="63"/>
        <v>0</v>
      </c>
      <c r="AQ59" s="63" t="s">
        <v>85</v>
      </c>
      <c r="AR59" s="23">
        <f t="shared" si="59"/>
        <v>1.885</v>
      </c>
      <c r="AS59" s="23">
        <f t="shared" si="60"/>
        <v>0</v>
      </c>
      <c r="AT59" s="130" t="s">
        <v>85</v>
      </c>
      <c r="AU59" s="115" t="s">
        <v>85</v>
      </c>
      <c r="AV59" s="24">
        <f>AV60+AV62</f>
        <v>0.26584904999999998</v>
      </c>
      <c r="AW59" s="24">
        <f>AW60+AW62</f>
        <v>0</v>
      </c>
      <c r="AX59" s="63" t="s">
        <v>85</v>
      </c>
      <c r="AY59" s="191">
        <f>AY60+AY62</f>
        <v>0.57999999999999996</v>
      </c>
      <c r="AZ59" s="24">
        <f>AZ60+AZ62</f>
        <v>0</v>
      </c>
      <c r="BA59" s="143" t="s">
        <v>85</v>
      </c>
      <c r="BB59" s="129" t="s">
        <v>85</v>
      </c>
      <c r="BC59" s="24">
        <f>BC60+BC62</f>
        <v>0.38644008000000002</v>
      </c>
      <c r="BD59" s="24">
        <f>BD60+BD62</f>
        <v>0</v>
      </c>
      <c r="BE59" s="63" t="s">
        <v>85</v>
      </c>
      <c r="BF59" s="24">
        <f>BF60+BF62</f>
        <v>0.9</v>
      </c>
      <c r="BG59" s="24">
        <f>BG60+BG62</f>
        <v>0</v>
      </c>
      <c r="BH59" s="130" t="s">
        <v>85</v>
      </c>
      <c r="BI59" s="115" t="s">
        <v>85</v>
      </c>
      <c r="BJ59" s="191">
        <f>BJ60+BJ62</f>
        <v>0.22408700000000001</v>
      </c>
      <c r="BK59" s="24">
        <f>BK60+BK62</f>
        <v>0</v>
      </c>
      <c r="BL59" s="63" t="s">
        <v>85</v>
      </c>
      <c r="BM59" s="191">
        <f>BM60+BM62</f>
        <v>0.40500000000000003</v>
      </c>
      <c r="BN59" s="24">
        <f>BN60+BN62</f>
        <v>0</v>
      </c>
      <c r="BO59" s="143" t="s">
        <v>85</v>
      </c>
      <c r="BP59" s="129" t="s">
        <v>85</v>
      </c>
      <c r="BQ59" s="24">
        <f>BQ60+BQ62</f>
        <v>0</v>
      </c>
      <c r="BR59" s="24">
        <f>BR60+BR62</f>
        <v>0</v>
      </c>
      <c r="BS59" s="63" t="s">
        <v>85</v>
      </c>
      <c r="BT59" s="24">
        <f>BT60+BT62</f>
        <v>0</v>
      </c>
      <c r="BU59" s="24">
        <f>BU60+BU62</f>
        <v>0</v>
      </c>
      <c r="BV59" s="130" t="s">
        <v>85</v>
      </c>
      <c r="BW59" s="115" t="s">
        <v>85</v>
      </c>
      <c r="BX59" s="63" t="s">
        <v>85</v>
      </c>
      <c r="BY59" s="89">
        <f t="shared" si="22"/>
        <v>-0.87637613000000003</v>
      </c>
      <c r="BZ59" s="185" t="s">
        <v>85</v>
      </c>
      <c r="CA59" s="63" t="s">
        <v>85</v>
      </c>
    </row>
    <row r="60" spans="1:79" s="65" customFormat="1" ht="38.25">
      <c r="A60" s="20" t="s">
        <v>154</v>
      </c>
      <c r="B60" s="21" t="s">
        <v>155</v>
      </c>
      <c r="C60" s="20" t="s">
        <v>84</v>
      </c>
      <c r="D60" s="24">
        <f>D61</f>
        <v>0</v>
      </c>
      <c r="E60" s="63" t="s">
        <v>85</v>
      </c>
      <c r="F60" s="23">
        <f t="shared" si="61"/>
        <v>1.8489099999999998</v>
      </c>
      <c r="G60" s="63" t="s">
        <v>85</v>
      </c>
      <c r="H60" s="63" t="s">
        <v>85</v>
      </c>
      <c r="I60" s="23">
        <f t="shared" si="57"/>
        <v>2.94</v>
      </c>
      <c r="J60" s="23">
        <f t="shared" si="58"/>
        <v>0</v>
      </c>
      <c r="K60" s="63" t="s">
        <v>85</v>
      </c>
      <c r="L60" s="22" t="s">
        <v>85</v>
      </c>
      <c r="M60" s="24">
        <f>M61</f>
        <v>0</v>
      </c>
      <c r="N60" s="22">
        <v>0</v>
      </c>
      <c r="O60" s="66" t="s">
        <v>85</v>
      </c>
      <c r="P60" s="22">
        <v>0</v>
      </c>
      <c r="Q60" s="22">
        <v>0</v>
      </c>
      <c r="R60" s="66" t="s">
        <v>85</v>
      </c>
      <c r="S60" s="66" t="s">
        <v>85</v>
      </c>
      <c r="T60" s="24">
        <f>T61</f>
        <v>0</v>
      </c>
      <c r="U60" s="22">
        <v>0</v>
      </c>
      <c r="V60" s="66" t="s">
        <v>85</v>
      </c>
      <c r="W60" s="22">
        <v>0</v>
      </c>
      <c r="X60" s="22">
        <v>0</v>
      </c>
      <c r="Y60" s="66" t="s">
        <v>85</v>
      </c>
      <c r="Z60" s="66" t="s">
        <v>85</v>
      </c>
      <c r="AA60" s="24">
        <f>AA61</f>
        <v>0</v>
      </c>
      <c r="AB60" s="22">
        <v>0</v>
      </c>
      <c r="AC60" s="66" t="s">
        <v>85</v>
      </c>
      <c r="AD60" s="22">
        <v>0</v>
      </c>
      <c r="AE60" s="22">
        <v>0</v>
      </c>
      <c r="AF60" s="66" t="s">
        <v>85</v>
      </c>
      <c r="AG60" s="66" t="s">
        <v>85</v>
      </c>
      <c r="AH60" s="24">
        <f>AH61</f>
        <v>1.8489099999999998</v>
      </c>
      <c r="AI60" s="24">
        <f t="shared" si="65"/>
        <v>0</v>
      </c>
      <c r="AJ60" s="24" t="str">
        <f t="shared" si="65"/>
        <v>нд</v>
      </c>
      <c r="AK60" s="24">
        <f t="shared" si="65"/>
        <v>2.94</v>
      </c>
      <c r="AL60" s="24">
        <f t="shared" si="65"/>
        <v>0</v>
      </c>
      <c r="AM60" s="109" t="s">
        <v>85</v>
      </c>
      <c r="AN60" s="129" t="s">
        <v>85</v>
      </c>
      <c r="AO60" s="23">
        <f t="shared" si="63"/>
        <v>0.87637613000000003</v>
      </c>
      <c r="AP60" s="23">
        <f t="shared" si="63"/>
        <v>0</v>
      </c>
      <c r="AQ60" s="63" t="s">
        <v>85</v>
      </c>
      <c r="AR60" s="23">
        <f t="shared" si="59"/>
        <v>1.885</v>
      </c>
      <c r="AS60" s="23">
        <f t="shared" si="60"/>
        <v>0</v>
      </c>
      <c r="AT60" s="130" t="s">
        <v>85</v>
      </c>
      <c r="AU60" s="115" t="s">
        <v>85</v>
      </c>
      <c r="AV60" s="24">
        <f>AV61</f>
        <v>0.26584904999999998</v>
      </c>
      <c r="AW60" s="24">
        <f>AW61</f>
        <v>0</v>
      </c>
      <c r="AX60" s="63" t="s">
        <v>85</v>
      </c>
      <c r="AY60" s="191">
        <f>AY61</f>
        <v>0.57999999999999996</v>
      </c>
      <c r="AZ60" s="24">
        <f>AZ61</f>
        <v>0</v>
      </c>
      <c r="BA60" s="143" t="s">
        <v>85</v>
      </c>
      <c r="BB60" s="129" t="s">
        <v>85</v>
      </c>
      <c r="BC60" s="24">
        <f>BC61</f>
        <v>0.38644008000000002</v>
      </c>
      <c r="BD60" s="24">
        <f>BD61</f>
        <v>0</v>
      </c>
      <c r="BE60" s="63" t="s">
        <v>85</v>
      </c>
      <c r="BF60" s="24">
        <f>BF61</f>
        <v>0.9</v>
      </c>
      <c r="BG60" s="24">
        <f>BG61</f>
        <v>0</v>
      </c>
      <c r="BH60" s="130" t="s">
        <v>85</v>
      </c>
      <c r="BI60" s="115" t="s">
        <v>85</v>
      </c>
      <c r="BJ60" s="191">
        <f>BJ61</f>
        <v>0.22408700000000001</v>
      </c>
      <c r="BK60" s="24">
        <f>BK61</f>
        <v>0</v>
      </c>
      <c r="BL60" s="63" t="s">
        <v>85</v>
      </c>
      <c r="BM60" s="191">
        <f>BM61</f>
        <v>0.40500000000000003</v>
      </c>
      <c r="BN60" s="24">
        <f>BN61</f>
        <v>0</v>
      </c>
      <c r="BO60" s="143" t="s">
        <v>85</v>
      </c>
      <c r="BP60" s="129" t="s">
        <v>85</v>
      </c>
      <c r="BQ60" s="24">
        <f>BQ61</f>
        <v>0</v>
      </c>
      <c r="BR60" s="24">
        <f>BR61</f>
        <v>0</v>
      </c>
      <c r="BS60" s="63" t="s">
        <v>85</v>
      </c>
      <c r="BT60" s="24">
        <f>BT61</f>
        <v>0</v>
      </c>
      <c r="BU60" s="24">
        <f>BU61</f>
        <v>0</v>
      </c>
      <c r="BV60" s="130" t="s">
        <v>85</v>
      </c>
      <c r="BW60" s="115" t="s">
        <v>85</v>
      </c>
      <c r="BX60" s="63" t="s">
        <v>85</v>
      </c>
      <c r="BY60" s="89">
        <f t="shared" si="22"/>
        <v>-0.87637613000000003</v>
      </c>
      <c r="BZ60" s="185" t="s">
        <v>85</v>
      </c>
      <c r="CA60" s="63" t="s">
        <v>85</v>
      </c>
    </row>
    <row r="61" spans="1:79" ht="25.5">
      <c r="A61" s="48" t="s">
        <v>156</v>
      </c>
      <c r="B61" s="41" t="s">
        <v>157</v>
      </c>
      <c r="C61" s="49" t="s">
        <v>158</v>
      </c>
      <c r="D61" s="43">
        <v>0</v>
      </c>
      <c r="E61" s="60" t="s">
        <v>85</v>
      </c>
      <c r="F61" s="11">
        <f t="shared" si="61"/>
        <v>1.8489099999999998</v>
      </c>
      <c r="G61" s="60" t="s">
        <v>85</v>
      </c>
      <c r="H61" s="60" t="s">
        <v>85</v>
      </c>
      <c r="I61" s="11">
        <f t="shared" si="57"/>
        <v>2.94</v>
      </c>
      <c r="J61" s="11">
        <f t="shared" si="58"/>
        <v>0</v>
      </c>
      <c r="K61" s="60" t="s">
        <v>85</v>
      </c>
      <c r="L61" s="10" t="s">
        <v>85</v>
      </c>
      <c r="M61" s="43">
        <v>0</v>
      </c>
      <c r="N61" s="10">
        <v>0</v>
      </c>
      <c r="O61" s="10" t="s">
        <v>85</v>
      </c>
      <c r="P61" s="10">
        <v>0</v>
      </c>
      <c r="Q61" s="10">
        <v>0</v>
      </c>
      <c r="R61" s="10" t="s">
        <v>85</v>
      </c>
      <c r="S61" s="10" t="s">
        <v>85</v>
      </c>
      <c r="T61" s="28">
        <v>0</v>
      </c>
      <c r="U61" s="10">
        <v>0</v>
      </c>
      <c r="V61" s="10" t="s">
        <v>85</v>
      </c>
      <c r="W61" s="10">
        <v>0</v>
      </c>
      <c r="X61" s="10">
        <v>0</v>
      </c>
      <c r="Y61" s="10" t="s">
        <v>85</v>
      </c>
      <c r="Z61" s="10" t="s">
        <v>85</v>
      </c>
      <c r="AA61" s="28">
        <v>0</v>
      </c>
      <c r="AB61" s="10">
        <v>0</v>
      </c>
      <c r="AC61" s="10" t="s">
        <v>85</v>
      </c>
      <c r="AD61" s="10">
        <v>0</v>
      </c>
      <c r="AE61" s="10">
        <v>0</v>
      </c>
      <c r="AF61" s="10" t="s">
        <v>85</v>
      </c>
      <c r="AG61" s="10" t="s">
        <v>85</v>
      </c>
      <c r="AH61" s="28">
        <v>1.8489099999999998</v>
      </c>
      <c r="AI61" s="10">
        <v>0</v>
      </c>
      <c r="AJ61" s="10" t="s">
        <v>85</v>
      </c>
      <c r="AK61" s="10">
        <v>2.94</v>
      </c>
      <c r="AL61" s="10">
        <v>0</v>
      </c>
      <c r="AM61" s="102" t="s">
        <v>85</v>
      </c>
      <c r="AN61" s="123" t="s">
        <v>85</v>
      </c>
      <c r="AO61" s="62">
        <f t="shared" si="63"/>
        <v>0.87637613000000003</v>
      </c>
      <c r="AP61" s="62">
        <f t="shared" si="63"/>
        <v>0</v>
      </c>
      <c r="AQ61" s="60" t="s">
        <v>85</v>
      </c>
      <c r="AR61" s="62">
        <f t="shared" si="59"/>
        <v>1.885</v>
      </c>
      <c r="AS61" s="62">
        <f t="shared" si="60"/>
        <v>0</v>
      </c>
      <c r="AT61" s="124" t="s">
        <v>85</v>
      </c>
      <c r="AU61" s="112" t="s">
        <v>85</v>
      </c>
      <c r="AV61" s="67">
        <v>0.26584904999999998</v>
      </c>
      <c r="AW61" s="67">
        <v>0</v>
      </c>
      <c r="AX61" s="60" t="s">
        <v>85</v>
      </c>
      <c r="AY61" s="189">
        <v>0.57999999999999996</v>
      </c>
      <c r="AZ61" s="67">
        <v>0</v>
      </c>
      <c r="BA61" s="141" t="s">
        <v>85</v>
      </c>
      <c r="BB61" s="123" t="s">
        <v>85</v>
      </c>
      <c r="BC61" s="67">
        <v>0.38644008000000002</v>
      </c>
      <c r="BD61" s="67">
        <v>0</v>
      </c>
      <c r="BE61" s="60" t="s">
        <v>85</v>
      </c>
      <c r="BF61" s="67">
        <v>0.9</v>
      </c>
      <c r="BG61" s="67">
        <v>0</v>
      </c>
      <c r="BH61" s="124" t="s">
        <v>85</v>
      </c>
      <c r="BI61" s="112" t="s">
        <v>85</v>
      </c>
      <c r="BJ61" s="189">
        <v>0.22408700000000001</v>
      </c>
      <c r="BK61" s="67">
        <v>0</v>
      </c>
      <c r="BL61" s="60" t="s">
        <v>85</v>
      </c>
      <c r="BM61" s="189">
        <v>0.40500000000000003</v>
      </c>
      <c r="BN61" s="67">
        <v>0</v>
      </c>
      <c r="BO61" s="141" t="s">
        <v>85</v>
      </c>
      <c r="BP61" s="123" t="s">
        <v>85</v>
      </c>
      <c r="BQ61" s="67">
        <v>0</v>
      </c>
      <c r="BR61" s="67">
        <v>0</v>
      </c>
      <c r="BS61" s="60" t="s">
        <v>85</v>
      </c>
      <c r="BT61" s="67">
        <v>0</v>
      </c>
      <c r="BU61" s="67">
        <v>0</v>
      </c>
      <c r="BV61" s="124" t="s">
        <v>85</v>
      </c>
      <c r="BW61" s="112" t="s">
        <v>85</v>
      </c>
      <c r="BX61" s="60" t="s">
        <v>85</v>
      </c>
      <c r="BY61" s="86">
        <f t="shared" si="22"/>
        <v>-0.87637613000000003</v>
      </c>
      <c r="BZ61" s="81" t="s">
        <v>85</v>
      </c>
      <c r="CA61" s="60" t="s">
        <v>85</v>
      </c>
    </row>
    <row r="62" spans="1:79" ht="51">
      <c r="A62" s="8" t="s">
        <v>159</v>
      </c>
      <c r="B62" s="9" t="s">
        <v>160</v>
      </c>
      <c r="C62" s="8" t="s">
        <v>84</v>
      </c>
      <c r="D62" s="43">
        <v>0</v>
      </c>
      <c r="E62" s="60" t="s">
        <v>85</v>
      </c>
      <c r="F62" s="11">
        <f t="shared" si="61"/>
        <v>0</v>
      </c>
      <c r="G62" s="60" t="s">
        <v>85</v>
      </c>
      <c r="H62" s="60" t="s">
        <v>85</v>
      </c>
      <c r="I62" s="11">
        <f t="shared" si="57"/>
        <v>0</v>
      </c>
      <c r="J62" s="11">
        <f t="shared" si="58"/>
        <v>0</v>
      </c>
      <c r="K62" s="60" t="s">
        <v>85</v>
      </c>
      <c r="L62" s="10" t="s">
        <v>85</v>
      </c>
      <c r="M62" s="43">
        <v>0</v>
      </c>
      <c r="N62" s="10">
        <v>0</v>
      </c>
      <c r="O62" s="10" t="s">
        <v>85</v>
      </c>
      <c r="P62" s="10">
        <v>0</v>
      </c>
      <c r="Q62" s="10">
        <v>0</v>
      </c>
      <c r="R62" s="10" t="s">
        <v>85</v>
      </c>
      <c r="S62" s="10" t="s">
        <v>85</v>
      </c>
      <c r="T62" s="28">
        <v>0</v>
      </c>
      <c r="U62" s="10">
        <v>0</v>
      </c>
      <c r="V62" s="10" t="s">
        <v>85</v>
      </c>
      <c r="W62" s="10">
        <v>0</v>
      </c>
      <c r="X62" s="10">
        <v>0</v>
      </c>
      <c r="Y62" s="10" t="s">
        <v>85</v>
      </c>
      <c r="Z62" s="10" t="s">
        <v>85</v>
      </c>
      <c r="AA62" s="28">
        <v>0</v>
      </c>
      <c r="AB62" s="10">
        <v>0</v>
      </c>
      <c r="AC62" s="10" t="s">
        <v>85</v>
      </c>
      <c r="AD62" s="10">
        <v>0</v>
      </c>
      <c r="AE62" s="10">
        <v>0</v>
      </c>
      <c r="AF62" s="10" t="s">
        <v>85</v>
      </c>
      <c r="AG62" s="10" t="s">
        <v>85</v>
      </c>
      <c r="AH62" s="28">
        <v>0</v>
      </c>
      <c r="AI62" s="10">
        <v>0</v>
      </c>
      <c r="AJ62" s="10" t="s">
        <v>85</v>
      </c>
      <c r="AK62" s="10">
        <v>0</v>
      </c>
      <c r="AL62" s="10">
        <v>0</v>
      </c>
      <c r="AM62" s="102" t="s">
        <v>85</v>
      </c>
      <c r="AN62" s="123" t="s">
        <v>85</v>
      </c>
      <c r="AO62" s="62">
        <f t="shared" si="63"/>
        <v>0</v>
      </c>
      <c r="AP62" s="62">
        <f t="shared" si="63"/>
        <v>0</v>
      </c>
      <c r="AQ62" s="60" t="s">
        <v>85</v>
      </c>
      <c r="AR62" s="62">
        <f t="shared" si="59"/>
        <v>0</v>
      </c>
      <c r="AS62" s="62">
        <f t="shared" si="60"/>
        <v>0</v>
      </c>
      <c r="AT62" s="124" t="s">
        <v>85</v>
      </c>
      <c r="AU62" s="112" t="s">
        <v>85</v>
      </c>
      <c r="AV62" s="67">
        <v>0</v>
      </c>
      <c r="AW62" s="67">
        <v>0</v>
      </c>
      <c r="AX62" s="60" t="s">
        <v>85</v>
      </c>
      <c r="AY62" s="67">
        <v>0</v>
      </c>
      <c r="AZ62" s="67">
        <v>0</v>
      </c>
      <c r="BA62" s="141" t="s">
        <v>85</v>
      </c>
      <c r="BB62" s="123" t="s">
        <v>85</v>
      </c>
      <c r="BC62" s="67">
        <v>0</v>
      </c>
      <c r="BD62" s="67">
        <v>0</v>
      </c>
      <c r="BE62" s="60" t="s">
        <v>85</v>
      </c>
      <c r="BF62" s="67">
        <v>0</v>
      </c>
      <c r="BG62" s="67">
        <v>0</v>
      </c>
      <c r="BH62" s="124" t="s">
        <v>85</v>
      </c>
      <c r="BI62" s="112" t="s">
        <v>85</v>
      </c>
      <c r="BJ62" s="67">
        <v>0</v>
      </c>
      <c r="BK62" s="67">
        <v>0</v>
      </c>
      <c r="BL62" s="60" t="s">
        <v>85</v>
      </c>
      <c r="BM62" s="67">
        <v>0</v>
      </c>
      <c r="BN62" s="67">
        <v>0</v>
      </c>
      <c r="BO62" s="141" t="s">
        <v>85</v>
      </c>
      <c r="BP62" s="123" t="s">
        <v>85</v>
      </c>
      <c r="BQ62" s="67">
        <v>0</v>
      </c>
      <c r="BR62" s="67">
        <v>0</v>
      </c>
      <c r="BS62" s="60" t="s">
        <v>85</v>
      </c>
      <c r="BT62" s="67">
        <v>0</v>
      </c>
      <c r="BU62" s="67">
        <v>0</v>
      </c>
      <c r="BV62" s="124" t="s">
        <v>85</v>
      </c>
      <c r="BW62" s="112" t="s">
        <v>85</v>
      </c>
      <c r="BX62" s="60" t="s">
        <v>85</v>
      </c>
      <c r="BY62" s="86">
        <f t="shared" si="22"/>
        <v>0</v>
      </c>
      <c r="BZ62" s="81" t="s">
        <v>85</v>
      </c>
      <c r="CA62" s="60" t="s">
        <v>85</v>
      </c>
    </row>
    <row r="63" spans="1:79" s="65" customFormat="1" ht="38.25">
      <c r="A63" s="20" t="s">
        <v>161</v>
      </c>
      <c r="B63" s="21" t="s">
        <v>162</v>
      </c>
      <c r="C63" s="20" t="s">
        <v>84</v>
      </c>
      <c r="D63" s="64">
        <f>SUM(D64:D68)+D70+D71+D72</f>
        <v>0</v>
      </c>
      <c r="E63" s="63" t="s">
        <v>85</v>
      </c>
      <c r="F63" s="23">
        <f t="shared" si="61"/>
        <v>0.81588000000000005</v>
      </c>
      <c r="G63" s="63" t="s">
        <v>85</v>
      </c>
      <c r="H63" s="63" t="s">
        <v>85</v>
      </c>
      <c r="I63" s="23">
        <f t="shared" si="57"/>
        <v>0</v>
      </c>
      <c r="J63" s="23">
        <f t="shared" si="58"/>
        <v>0</v>
      </c>
      <c r="K63" s="63" t="s">
        <v>85</v>
      </c>
      <c r="L63" s="22" t="s">
        <v>85</v>
      </c>
      <c r="M63" s="64">
        <f>SUM(M64:M68)+M70+M71+M72</f>
        <v>0</v>
      </c>
      <c r="N63" s="22">
        <v>0</v>
      </c>
      <c r="O63" s="22" t="s">
        <v>85</v>
      </c>
      <c r="P63" s="22">
        <v>0</v>
      </c>
      <c r="Q63" s="22">
        <v>0</v>
      </c>
      <c r="R63" s="22" t="s">
        <v>85</v>
      </c>
      <c r="S63" s="22" t="s">
        <v>85</v>
      </c>
      <c r="T63" s="24">
        <v>0</v>
      </c>
      <c r="U63" s="22">
        <v>0</v>
      </c>
      <c r="V63" s="22" t="s">
        <v>85</v>
      </c>
      <c r="W63" s="22">
        <v>0</v>
      </c>
      <c r="X63" s="22">
        <v>0</v>
      </c>
      <c r="Y63" s="22" t="s">
        <v>85</v>
      </c>
      <c r="Z63" s="22" t="s">
        <v>85</v>
      </c>
      <c r="AA63" s="24">
        <v>0</v>
      </c>
      <c r="AB63" s="22">
        <v>0</v>
      </c>
      <c r="AC63" s="22" t="s">
        <v>85</v>
      </c>
      <c r="AD63" s="22">
        <v>0</v>
      </c>
      <c r="AE63" s="22">
        <v>0</v>
      </c>
      <c r="AF63" s="22" t="s">
        <v>85</v>
      </c>
      <c r="AG63" s="22" t="s">
        <v>85</v>
      </c>
      <c r="AH63" s="24">
        <v>0.81588000000000005</v>
      </c>
      <c r="AI63" s="22">
        <v>0</v>
      </c>
      <c r="AJ63" s="22" t="s">
        <v>85</v>
      </c>
      <c r="AK63" s="22">
        <v>0</v>
      </c>
      <c r="AL63" s="22">
        <v>0</v>
      </c>
      <c r="AM63" s="105" t="s">
        <v>85</v>
      </c>
      <c r="AN63" s="129" t="s">
        <v>85</v>
      </c>
      <c r="AO63" s="23">
        <f t="shared" si="63"/>
        <v>0</v>
      </c>
      <c r="AP63" s="23">
        <f t="shared" si="63"/>
        <v>0</v>
      </c>
      <c r="AQ63" s="63" t="s">
        <v>85</v>
      </c>
      <c r="AR63" s="23">
        <f t="shared" si="59"/>
        <v>0</v>
      </c>
      <c r="AS63" s="23">
        <f t="shared" si="60"/>
        <v>0</v>
      </c>
      <c r="AT63" s="130" t="s">
        <v>85</v>
      </c>
      <c r="AU63" s="115" t="s">
        <v>85</v>
      </c>
      <c r="AV63" s="64">
        <f>SUM(AV64:AV68)+AV70+AV71+AV72</f>
        <v>0</v>
      </c>
      <c r="AW63" s="64">
        <f>SUM(AW64:AW68)+AW70+AW71+AW72</f>
        <v>0</v>
      </c>
      <c r="AX63" s="63" t="s">
        <v>85</v>
      </c>
      <c r="AY63" s="64">
        <f>SUM(AY64:AY68)+AY70+AY71+AY72</f>
        <v>0</v>
      </c>
      <c r="AZ63" s="64">
        <f>SUM(AZ64:AZ68)+AZ70+AZ71+AZ72</f>
        <v>0</v>
      </c>
      <c r="BA63" s="143" t="s">
        <v>85</v>
      </c>
      <c r="BB63" s="129" t="s">
        <v>85</v>
      </c>
      <c r="BC63" s="64">
        <f>SUM(BC64:BC68)+BC70+BC71+BC72</f>
        <v>0</v>
      </c>
      <c r="BD63" s="64">
        <f>SUM(BD64:BD68)+BD70+BD71+BD72</f>
        <v>0</v>
      </c>
      <c r="BE63" s="63" t="s">
        <v>85</v>
      </c>
      <c r="BF63" s="64">
        <f>SUM(BF64:BF68)+BF70+BF71+BF72</f>
        <v>0</v>
      </c>
      <c r="BG63" s="64">
        <f>SUM(BG64:BG68)+BG70+BG71+BG72</f>
        <v>0</v>
      </c>
      <c r="BH63" s="130" t="s">
        <v>85</v>
      </c>
      <c r="BI63" s="115" t="s">
        <v>85</v>
      </c>
      <c r="BJ63" s="64">
        <f>SUM(BJ64:BJ68)+BJ70+BJ71+BJ72</f>
        <v>0</v>
      </c>
      <c r="BK63" s="64">
        <f>SUM(BK64:BK68)+BK70+BK71+BK72</f>
        <v>0</v>
      </c>
      <c r="BL63" s="63" t="s">
        <v>85</v>
      </c>
      <c r="BM63" s="64">
        <f>SUM(BM64:BM68)+BM70+BM71+BM72</f>
        <v>0</v>
      </c>
      <c r="BN63" s="64">
        <f>SUM(BN64:BN68)+BN70+BN71+BN72</f>
        <v>0</v>
      </c>
      <c r="BO63" s="143" t="s">
        <v>85</v>
      </c>
      <c r="BP63" s="129" t="s">
        <v>85</v>
      </c>
      <c r="BQ63" s="64">
        <f>SUM(BQ64:BQ68)+BQ70+BQ71+BQ72</f>
        <v>0</v>
      </c>
      <c r="BR63" s="64">
        <f>SUM(BR64:BR68)+BR70+BR71+BR72</f>
        <v>0</v>
      </c>
      <c r="BS63" s="63" t="s">
        <v>85</v>
      </c>
      <c r="BT63" s="64">
        <f>SUM(BT64:BT68)+BT70+BT71+BT72</f>
        <v>0</v>
      </c>
      <c r="BU63" s="64">
        <f>SUM(BU64:BU68)+BU70+BU71+BU72</f>
        <v>0</v>
      </c>
      <c r="BV63" s="130" t="s">
        <v>85</v>
      </c>
      <c r="BW63" s="115" t="s">
        <v>85</v>
      </c>
      <c r="BX63" s="63" t="s">
        <v>85</v>
      </c>
      <c r="BY63" s="89">
        <f t="shared" si="22"/>
        <v>0</v>
      </c>
      <c r="BZ63" s="185" t="s">
        <v>85</v>
      </c>
      <c r="CA63" s="63" t="s">
        <v>85</v>
      </c>
    </row>
    <row r="64" spans="1:79" ht="38.25">
      <c r="A64" s="8" t="s">
        <v>163</v>
      </c>
      <c r="B64" s="9" t="s">
        <v>164</v>
      </c>
      <c r="C64" s="8" t="s">
        <v>84</v>
      </c>
      <c r="D64" s="43">
        <v>0</v>
      </c>
      <c r="E64" s="60" t="s">
        <v>85</v>
      </c>
      <c r="F64" s="11">
        <f t="shared" si="61"/>
        <v>0</v>
      </c>
      <c r="G64" s="60" t="s">
        <v>85</v>
      </c>
      <c r="H64" s="60" t="s">
        <v>85</v>
      </c>
      <c r="I64" s="11">
        <f t="shared" si="57"/>
        <v>0</v>
      </c>
      <c r="J64" s="11">
        <f t="shared" si="58"/>
        <v>0</v>
      </c>
      <c r="K64" s="60" t="s">
        <v>85</v>
      </c>
      <c r="L64" s="10" t="s">
        <v>85</v>
      </c>
      <c r="M64" s="43">
        <v>0</v>
      </c>
      <c r="N64" s="10">
        <v>0</v>
      </c>
      <c r="O64" s="10" t="s">
        <v>85</v>
      </c>
      <c r="P64" s="10">
        <v>0</v>
      </c>
      <c r="Q64" s="10">
        <v>0</v>
      </c>
      <c r="R64" s="10" t="s">
        <v>85</v>
      </c>
      <c r="S64" s="10" t="s">
        <v>85</v>
      </c>
      <c r="T64" s="28">
        <v>0</v>
      </c>
      <c r="U64" s="10">
        <v>0</v>
      </c>
      <c r="V64" s="10" t="s">
        <v>85</v>
      </c>
      <c r="W64" s="10">
        <v>0</v>
      </c>
      <c r="X64" s="10">
        <v>0</v>
      </c>
      <c r="Y64" s="10" t="s">
        <v>85</v>
      </c>
      <c r="Z64" s="10" t="s">
        <v>85</v>
      </c>
      <c r="AA64" s="28">
        <v>0</v>
      </c>
      <c r="AB64" s="10">
        <v>0</v>
      </c>
      <c r="AC64" s="10" t="s">
        <v>85</v>
      </c>
      <c r="AD64" s="10">
        <v>0</v>
      </c>
      <c r="AE64" s="10">
        <v>0</v>
      </c>
      <c r="AF64" s="10" t="s">
        <v>85</v>
      </c>
      <c r="AG64" s="10" t="s">
        <v>85</v>
      </c>
      <c r="AH64" s="28">
        <v>0</v>
      </c>
      <c r="AI64" s="10">
        <v>0</v>
      </c>
      <c r="AJ64" s="10" t="s">
        <v>85</v>
      </c>
      <c r="AK64" s="10">
        <v>0</v>
      </c>
      <c r="AL64" s="10">
        <v>0</v>
      </c>
      <c r="AM64" s="102" t="s">
        <v>85</v>
      </c>
      <c r="AN64" s="123" t="s">
        <v>85</v>
      </c>
      <c r="AO64" s="62">
        <f t="shared" si="63"/>
        <v>0</v>
      </c>
      <c r="AP64" s="62">
        <f t="shared" si="63"/>
        <v>0</v>
      </c>
      <c r="AQ64" s="60" t="s">
        <v>85</v>
      </c>
      <c r="AR64" s="62">
        <f t="shared" si="59"/>
        <v>0</v>
      </c>
      <c r="AS64" s="62">
        <f t="shared" si="60"/>
        <v>0</v>
      </c>
      <c r="AT64" s="124" t="s">
        <v>85</v>
      </c>
      <c r="AU64" s="112" t="s">
        <v>85</v>
      </c>
      <c r="AV64" s="67">
        <v>0</v>
      </c>
      <c r="AW64" s="67">
        <v>0</v>
      </c>
      <c r="AX64" s="60" t="s">
        <v>85</v>
      </c>
      <c r="AY64" s="67">
        <v>0</v>
      </c>
      <c r="AZ64" s="67">
        <v>0</v>
      </c>
      <c r="BA64" s="141" t="s">
        <v>85</v>
      </c>
      <c r="BB64" s="123" t="s">
        <v>85</v>
      </c>
      <c r="BC64" s="67">
        <v>0</v>
      </c>
      <c r="BD64" s="67">
        <v>0</v>
      </c>
      <c r="BE64" s="60" t="s">
        <v>85</v>
      </c>
      <c r="BF64" s="67">
        <v>0</v>
      </c>
      <c r="BG64" s="67">
        <v>0</v>
      </c>
      <c r="BH64" s="124" t="s">
        <v>85</v>
      </c>
      <c r="BI64" s="112" t="s">
        <v>85</v>
      </c>
      <c r="BJ64" s="67">
        <v>0</v>
      </c>
      <c r="BK64" s="67">
        <v>0</v>
      </c>
      <c r="BL64" s="60" t="s">
        <v>85</v>
      </c>
      <c r="BM64" s="67">
        <v>0</v>
      </c>
      <c r="BN64" s="67">
        <v>0</v>
      </c>
      <c r="BO64" s="141" t="s">
        <v>85</v>
      </c>
      <c r="BP64" s="123" t="s">
        <v>85</v>
      </c>
      <c r="BQ64" s="67">
        <v>0</v>
      </c>
      <c r="BR64" s="67">
        <v>0</v>
      </c>
      <c r="BS64" s="60" t="s">
        <v>85</v>
      </c>
      <c r="BT64" s="67">
        <v>0</v>
      </c>
      <c r="BU64" s="67">
        <v>0</v>
      </c>
      <c r="BV64" s="124" t="s">
        <v>85</v>
      </c>
      <c r="BW64" s="112" t="s">
        <v>85</v>
      </c>
      <c r="BX64" s="60" t="s">
        <v>85</v>
      </c>
      <c r="BY64" s="86">
        <f t="shared" si="22"/>
        <v>0</v>
      </c>
      <c r="BZ64" s="81" t="s">
        <v>85</v>
      </c>
      <c r="CA64" s="60" t="s">
        <v>85</v>
      </c>
    </row>
    <row r="65" spans="1:79" ht="38.25">
      <c r="A65" s="8" t="s">
        <v>165</v>
      </c>
      <c r="B65" s="9" t="s">
        <v>166</v>
      </c>
      <c r="C65" s="8" t="s">
        <v>84</v>
      </c>
      <c r="D65" s="43">
        <v>0</v>
      </c>
      <c r="E65" s="60" t="s">
        <v>85</v>
      </c>
      <c r="F65" s="11">
        <f t="shared" si="61"/>
        <v>0</v>
      </c>
      <c r="G65" s="60" t="s">
        <v>85</v>
      </c>
      <c r="H65" s="60" t="s">
        <v>85</v>
      </c>
      <c r="I65" s="11">
        <f t="shared" si="57"/>
        <v>0</v>
      </c>
      <c r="J65" s="11">
        <f t="shared" si="58"/>
        <v>0</v>
      </c>
      <c r="K65" s="60" t="s">
        <v>85</v>
      </c>
      <c r="L65" s="10" t="s">
        <v>85</v>
      </c>
      <c r="M65" s="43">
        <v>0</v>
      </c>
      <c r="N65" s="10">
        <v>0</v>
      </c>
      <c r="O65" s="10" t="s">
        <v>85</v>
      </c>
      <c r="P65" s="10">
        <v>0</v>
      </c>
      <c r="Q65" s="10">
        <v>0</v>
      </c>
      <c r="R65" s="10" t="s">
        <v>85</v>
      </c>
      <c r="S65" s="10" t="s">
        <v>85</v>
      </c>
      <c r="T65" s="28">
        <v>0</v>
      </c>
      <c r="U65" s="10">
        <v>0</v>
      </c>
      <c r="V65" s="10" t="s">
        <v>85</v>
      </c>
      <c r="W65" s="10">
        <v>0</v>
      </c>
      <c r="X65" s="10">
        <v>0</v>
      </c>
      <c r="Y65" s="10" t="s">
        <v>85</v>
      </c>
      <c r="Z65" s="10" t="s">
        <v>85</v>
      </c>
      <c r="AA65" s="28">
        <v>0</v>
      </c>
      <c r="AB65" s="10">
        <v>0</v>
      </c>
      <c r="AC65" s="10" t="s">
        <v>85</v>
      </c>
      <c r="AD65" s="10">
        <v>0</v>
      </c>
      <c r="AE65" s="10">
        <v>0</v>
      </c>
      <c r="AF65" s="10" t="s">
        <v>85</v>
      </c>
      <c r="AG65" s="10" t="s">
        <v>85</v>
      </c>
      <c r="AH65" s="28">
        <v>0</v>
      </c>
      <c r="AI65" s="10">
        <v>0</v>
      </c>
      <c r="AJ65" s="10" t="s">
        <v>85</v>
      </c>
      <c r="AK65" s="10">
        <v>0</v>
      </c>
      <c r="AL65" s="10">
        <v>0</v>
      </c>
      <c r="AM65" s="102" t="s">
        <v>85</v>
      </c>
      <c r="AN65" s="123" t="s">
        <v>85</v>
      </c>
      <c r="AO65" s="62">
        <f t="shared" si="63"/>
        <v>0</v>
      </c>
      <c r="AP65" s="62">
        <f t="shared" si="63"/>
        <v>0</v>
      </c>
      <c r="AQ65" s="60" t="s">
        <v>85</v>
      </c>
      <c r="AR65" s="62">
        <f t="shared" si="59"/>
        <v>0</v>
      </c>
      <c r="AS65" s="62">
        <f t="shared" si="60"/>
        <v>0</v>
      </c>
      <c r="AT65" s="124" t="s">
        <v>85</v>
      </c>
      <c r="AU65" s="112" t="s">
        <v>85</v>
      </c>
      <c r="AV65" s="67">
        <v>0</v>
      </c>
      <c r="AW65" s="67">
        <v>0</v>
      </c>
      <c r="AX65" s="60" t="s">
        <v>85</v>
      </c>
      <c r="AY65" s="67">
        <v>0</v>
      </c>
      <c r="AZ65" s="67">
        <v>0</v>
      </c>
      <c r="BA65" s="141" t="s">
        <v>85</v>
      </c>
      <c r="BB65" s="123" t="s">
        <v>85</v>
      </c>
      <c r="BC65" s="67">
        <v>0</v>
      </c>
      <c r="BD65" s="67">
        <v>0</v>
      </c>
      <c r="BE65" s="60" t="s">
        <v>85</v>
      </c>
      <c r="BF65" s="67">
        <v>0</v>
      </c>
      <c r="BG65" s="67">
        <v>0</v>
      </c>
      <c r="BH65" s="124" t="s">
        <v>85</v>
      </c>
      <c r="BI65" s="112" t="s">
        <v>85</v>
      </c>
      <c r="BJ65" s="67">
        <v>0</v>
      </c>
      <c r="BK65" s="67">
        <v>0</v>
      </c>
      <c r="BL65" s="60" t="s">
        <v>85</v>
      </c>
      <c r="BM65" s="67">
        <v>0</v>
      </c>
      <c r="BN65" s="67">
        <v>0</v>
      </c>
      <c r="BO65" s="141" t="s">
        <v>85</v>
      </c>
      <c r="BP65" s="123" t="s">
        <v>85</v>
      </c>
      <c r="BQ65" s="67">
        <v>0</v>
      </c>
      <c r="BR65" s="67">
        <v>0</v>
      </c>
      <c r="BS65" s="60" t="s">
        <v>85</v>
      </c>
      <c r="BT65" s="67">
        <v>0</v>
      </c>
      <c r="BU65" s="67">
        <v>0</v>
      </c>
      <c r="BV65" s="124" t="s">
        <v>85</v>
      </c>
      <c r="BW65" s="112" t="s">
        <v>85</v>
      </c>
      <c r="BX65" s="60" t="s">
        <v>85</v>
      </c>
      <c r="BY65" s="86">
        <f t="shared" si="22"/>
        <v>0</v>
      </c>
      <c r="BZ65" s="81" t="s">
        <v>85</v>
      </c>
      <c r="CA65" s="60" t="s">
        <v>85</v>
      </c>
    </row>
    <row r="66" spans="1:79" ht="38.25">
      <c r="A66" s="8" t="s">
        <v>167</v>
      </c>
      <c r="B66" s="9" t="s">
        <v>168</v>
      </c>
      <c r="C66" s="8" t="s">
        <v>84</v>
      </c>
      <c r="D66" s="43">
        <v>0</v>
      </c>
      <c r="E66" s="60" t="s">
        <v>85</v>
      </c>
      <c r="F66" s="11">
        <f t="shared" si="61"/>
        <v>0</v>
      </c>
      <c r="G66" s="60" t="s">
        <v>85</v>
      </c>
      <c r="H66" s="60" t="s">
        <v>85</v>
      </c>
      <c r="I66" s="11">
        <f t="shared" si="57"/>
        <v>0</v>
      </c>
      <c r="J66" s="11">
        <f t="shared" si="58"/>
        <v>0</v>
      </c>
      <c r="K66" s="60" t="s">
        <v>85</v>
      </c>
      <c r="L66" s="10" t="s">
        <v>85</v>
      </c>
      <c r="M66" s="43">
        <v>0</v>
      </c>
      <c r="N66" s="10">
        <v>0</v>
      </c>
      <c r="O66" s="10" t="s">
        <v>85</v>
      </c>
      <c r="P66" s="10">
        <v>0</v>
      </c>
      <c r="Q66" s="10">
        <v>0</v>
      </c>
      <c r="R66" s="10" t="s">
        <v>85</v>
      </c>
      <c r="S66" s="10" t="s">
        <v>85</v>
      </c>
      <c r="T66" s="28">
        <v>0</v>
      </c>
      <c r="U66" s="10">
        <v>0</v>
      </c>
      <c r="V66" s="10" t="s">
        <v>85</v>
      </c>
      <c r="W66" s="10">
        <v>0</v>
      </c>
      <c r="X66" s="10">
        <v>0</v>
      </c>
      <c r="Y66" s="10" t="s">
        <v>85</v>
      </c>
      <c r="Z66" s="10" t="s">
        <v>85</v>
      </c>
      <c r="AA66" s="28">
        <v>0</v>
      </c>
      <c r="AB66" s="10">
        <v>0</v>
      </c>
      <c r="AC66" s="10" t="s">
        <v>85</v>
      </c>
      <c r="AD66" s="10">
        <v>0</v>
      </c>
      <c r="AE66" s="10">
        <v>0</v>
      </c>
      <c r="AF66" s="10" t="s">
        <v>85</v>
      </c>
      <c r="AG66" s="10" t="s">
        <v>85</v>
      </c>
      <c r="AH66" s="28">
        <v>0</v>
      </c>
      <c r="AI66" s="10">
        <v>0</v>
      </c>
      <c r="AJ66" s="10" t="s">
        <v>85</v>
      </c>
      <c r="AK66" s="10">
        <v>0</v>
      </c>
      <c r="AL66" s="10">
        <v>0</v>
      </c>
      <c r="AM66" s="102" t="s">
        <v>85</v>
      </c>
      <c r="AN66" s="123" t="s">
        <v>85</v>
      </c>
      <c r="AO66" s="62">
        <f t="shared" si="63"/>
        <v>0</v>
      </c>
      <c r="AP66" s="62">
        <f t="shared" si="63"/>
        <v>0</v>
      </c>
      <c r="AQ66" s="60" t="s">
        <v>85</v>
      </c>
      <c r="AR66" s="62">
        <f t="shared" si="59"/>
        <v>0</v>
      </c>
      <c r="AS66" s="62">
        <f t="shared" si="60"/>
        <v>0</v>
      </c>
      <c r="AT66" s="124" t="s">
        <v>85</v>
      </c>
      <c r="AU66" s="112" t="s">
        <v>85</v>
      </c>
      <c r="AV66" s="67">
        <v>0</v>
      </c>
      <c r="AW66" s="67">
        <v>0</v>
      </c>
      <c r="AX66" s="60" t="s">
        <v>85</v>
      </c>
      <c r="AY66" s="67">
        <v>0</v>
      </c>
      <c r="AZ66" s="67">
        <v>0</v>
      </c>
      <c r="BA66" s="141" t="s">
        <v>85</v>
      </c>
      <c r="BB66" s="123" t="s">
        <v>85</v>
      </c>
      <c r="BC66" s="67">
        <v>0</v>
      </c>
      <c r="BD66" s="67">
        <v>0</v>
      </c>
      <c r="BE66" s="60" t="s">
        <v>85</v>
      </c>
      <c r="BF66" s="67">
        <v>0</v>
      </c>
      <c r="BG66" s="67">
        <v>0</v>
      </c>
      <c r="BH66" s="124" t="s">
        <v>85</v>
      </c>
      <c r="BI66" s="112" t="s">
        <v>85</v>
      </c>
      <c r="BJ66" s="67">
        <v>0</v>
      </c>
      <c r="BK66" s="67">
        <v>0</v>
      </c>
      <c r="BL66" s="60" t="s">
        <v>85</v>
      </c>
      <c r="BM66" s="67">
        <v>0</v>
      </c>
      <c r="BN66" s="67">
        <v>0</v>
      </c>
      <c r="BO66" s="141" t="s">
        <v>85</v>
      </c>
      <c r="BP66" s="123" t="s">
        <v>85</v>
      </c>
      <c r="BQ66" s="67">
        <v>0</v>
      </c>
      <c r="BR66" s="67">
        <v>0</v>
      </c>
      <c r="BS66" s="60" t="s">
        <v>85</v>
      </c>
      <c r="BT66" s="67">
        <v>0</v>
      </c>
      <c r="BU66" s="67">
        <v>0</v>
      </c>
      <c r="BV66" s="124" t="s">
        <v>85</v>
      </c>
      <c r="BW66" s="112" t="s">
        <v>85</v>
      </c>
      <c r="BX66" s="60" t="s">
        <v>85</v>
      </c>
      <c r="BY66" s="86">
        <f t="shared" si="22"/>
        <v>0</v>
      </c>
      <c r="BZ66" s="81" t="s">
        <v>85</v>
      </c>
      <c r="CA66" s="60" t="s">
        <v>85</v>
      </c>
    </row>
    <row r="67" spans="1:79" ht="38.25">
      <c r="A67" s="8" t="s">
        <v>169</v>
      </c>
      <c r="B67" s="9" t="s">
        <v>170</v>
      </c>
      <c r="C67" s="8" t="s">
        <v>84</v>
      </c>
      <c r="D67" s="43">
        <v>0</v>
      </c>
      <c r="E67" s="60" t="s">
        <v>85</v>
      </c>
      <c r="F67" s="11">
        <f t="shared" si="61"/>
        <v>0</v>
      </c>
      <c r="G67" s="60" t="s">
        <v>85</v>
      </c>
      <c r="H67" s="60" t="s">
        <v>85</v>
      </c>
      <c r="I67" s="11">
        <f t="shared" si="57"/>
        <v>0</v>
      </c>
      <c r="J67" s="11">
        <f t="shared" si="58"/>
        <v>0</v>
      </c>
      <c r="K67" s="60" t="s">
        <v>85</v>
      </c>
      <c r="L67" s="10" t="s">
        <v>85</v>
      </c>
      <c r="M67" s="43">
        <v>0</v>
      </c>
      <c r="N67" s="10">
        <v>0</v>
      </c>
      <c r="O67" s="10" t="s">
        <v>85</v>
      </c>
      <c r="P67" s="10">
        <v>0</v>
      </c>
      <c r="Q67" s="10">
        <v>0</v>
      </c>
      <c r="R67" s="10" t="s">
        <v>85</v>
      </c>
      <c r="S67" s="10" t="s">
        <v>85</v>
      </c>
      <c r="T67" s="28">
        <v>0</v>
      </c>
      <c r="U67" s="10">
        <v>0</v>
      </c>
      <c r="V67" s="10" t="s">
        <v>85</v>
      </c>
      <c r="W67" s="10">
        <v>0</v>
      </c>
      <c r="X67" s="10">
        <v>0</v>
      </c>
      <c r="Y67" s="10" t="s">
        <v>85</v>
      </c>
      <c r="Z67" s="10" t="s">
        <v>85</v>
      </c>
      <c r="AA67" s="28">
        <v>0</v>
      </c>
      <c r="AB67" s="10">
        <v>0</v>
      </c>
      <c r="AC67" s="10" t="s">
        <v>85</v>
      </c>
      <c r="AD67" s="10">
        <v>0</v>
      </c>
      <c r="AE67" s="10">
        <v>0</v>
      </c>
      <c r="AF67" s="10" t="s">
        <v>85</v>
      </c>
      <c r="AG67" s="10" t="s">
        <v>85</v>
      </c>
      <c r="AH67" s="28">
        <v>0</v>
      </c>
      <c r="AI67" s="10">
        <v>0</v>
      </c>
      <c r="AJ67" s="10" t="s">
        <v>85</v>
      </c>
      <c r="AK67" s="10">
        <v>0</v>
      </c>
      <c r="AL67" s="10">
        <v>0</v>
      </c>
      <c r="AM67" s="102" t="s">
        <v>85</v>
      </c>
      <c r="AN67" s="123" t="s">
        <v>85</v>
      </c>
      <c r="AO67" s="62">
        <f t="shared" si="63"/>
        <v>0</v>
      </c>
      <c r="AP67" s="62">
        <f t="shared" si="63"/>
        <v>0</v>
      </c>
      <c r="AQ67" s="60" t="s">
        <v>85</v>
      </c>
      <c r="AR67" s="62">
        <f t="shared" si="59"/>
        <v>0</v>
      </c>
      <c r="AS67" s="62">
        <f t="shared" si="60"/>
        <v>0</v>
      </c>
      <c r="AT67" s="124" t="s">
        <v>85</v>
      </c>
      <c r="AU67" s="112" t="s">
        <v>85</v>
      </c>
      <c r="AV67" s="67">
        <v>0</v>
      </c>
      <c r="AW67" s="67">
        <v>0</v>
      </c>
      <c r="AX67" s="60" t="s">
        <v>85</v>
      </c>
      <c r="AY67" s="67">
        <v>0</v>
      </c>
      <c r="AZ67" s="67">
        <v>0</v>
      </c>
      <c r="BA67" s="141" t="s">
        <v>85</v>
      </c>
      <c r="BB67" s="123" t="s">
        <v>85</v>
      </c>
      <c r="BC67" s="67">
        <v>0</v>
      </c>
      <c r="BD67" s="67">
        <v>0</v>
      </c>
      <c r="BE67" s="60" t="s">
        <v>85</v>
      </c>
      <c r="BF67" s="67">
        <v>0</v>
      </c>
      <c r="BG67" s="67">
        <v>0</v>
      </c>
      <c r="BH67" s="124" t="s">
        <v>85</v>
      </c>
      <c r="BI67" s="112" t="s">
        <v>85</v>
      </c>
      <c r="BJ67" s="67">
        <v>0</v>
      </c>
      <c r="BK67" s="67">
        <v>0</v>
      </c>
      <c r="BL67" s="60" t="s">
        <v>85</v>
      </c>
      <c r="BM67" s="67">
        <v>0</v>
      </c>
      <c r="BN67" s="67">
        <v>0</v>
      </c>
      <c r="BO67" s="141" t="s">
        <v>85</v>
      </c>
      <c r="BP67" s="123" t="s">
        <v>85</v>
      </c>
      <c r="BQ67" s="67">
        <v>0</v>
      </c>
      <c r="BR67" s="67">
        <v>0</v>
      </c>
      <c r="BS67" s="60" t="s">
        <v>85</v>
      </c>
      <c r="BT67" s="67">
        <v>0</v>
      </c>
      <c r="BU67" s="67">
        <v>0</v>
      </c>
      <c r="BV67" s="124" t="s">
        <v>85</v>
      </c>
      <c r="BW67" s="112" t="s">
        <v>85</v>
      </c>
      <c r="BX67" s="60" t="s">
        <v>85</v>
      </c>
      <c r="BY67" s="86">
        <f t="shared" si="22"/>
        <v>0</v>
      </c>
      <c r="BZ67" s="81" t="s">
        <v>85</v>
      </c>
      <c r="CA67" s="60" t="s">
        <v>85</v>
      </c>
    </row>
    <row r="68" spans="1:79" s="71" customFormat="1" ht="51">
      <c r="A68" s="35" t="s">
        <v>171</v>
      </c>
      <c r="B68" s="51" t="s">
        <v>172</v>
      </c>
      <c r="C68" s="35" t="s">
        <v>84</v>
      </c>
      <c r="D68" s="52">
        <f>D69</f>
        <v>0</v>
      </c>
      <c r="E68" s="69" t="s">
        <v>85</v>
      </c>
      <c r="F68" s="70">
        <f t="shared" si="61"/>
        <v>0.81588000000000005</v>
      </c>
      <c r="G68" s="69" t="s">
        <v>85</v>
      </c>
      <c r="H68" s="69" t="s">
        <v>85</v>
      </c>
      <c r="I68" s="70">
        <f t="shared" si="57"/>
        <v>0</v>
      </c>
      <c r="J68" s="70">
        <f t="shared" si="58"/>
        <v>0</v>
      </c>
      <c r="K68" s="69" t="s">
        <v>85</v>
      </c>
      <c r="L68" s="38" t="s">
        <v>85</v>
      </c>
      <c r="M68" s="52">
        <f>M69</f>
        <v>0</v>
      </c>
      <c r="N68" s="38" t="s">
        <v>85</v>
      </c>
      <c r="O68" s="38" t="s">
        <v>85</v>
      </c>
      <c r="P68" s="38">
        <v>0</v>
      </c>
      <c r="Q68" s="38">
        <v>0</v>
      </c>
      <c r="R68" s="38" t="s">
        <v>85</v>
      </c>
      <c r="S68" s="38" t="s">
        <v>85</v>
      </c>
      <c r="T68" s="39">
        <v>0</v>
      </c>
      <c r="U68" s="38" t="s">
        <v>85</v>
      </c>
      <c r="V68" s="38" t="s">
        <v>85</v>
      </c>
      <c r="W68" s="38">
        <v>0</v>
      </c>
      <c r="X68" s="38">
        <v>0</v>
      </c>
      <c r="Y68" s="38" t="s">
        <v>85</v>
      </c>
      <c r="Z68" s="38" t="s">
        <v>85</v>
      </c>
      <c r="AA68" s="39">
        <v>0</v>
      </c>
      <c r="AB68" s="38" t="s">
        <v>85</v>
      </c>
      <c r="AC68" s="38" t="s">
        <v>85</v>
      </c>
      <c r="AD68" s="38">
        <v>0</v>
      </c>
      <c r="AE68" s="38">
        <v>0</v>
      </c>
      <c r="AF68" s="38" t="s">
        <v>85</v>
      </c>
      <c r="AG68" s="38" t="s">
        <v>85</v>
      </c>
      <c r="AH68" s="39">
        <v>0.81588000000000005</v>
      </c>
      <c r="AI68" s="38">
        <v>0</v>
      </c>
      <c r="AJ68" s="38" t="s">
        <v>85</v>
      </c>
      <c r="AK68" s="38">
        <v>0</v>
      </c>
      <c r="AL68" s="38">
        <v>0</v>
      </c>
      <c r="AM68" s="108" t="s">
        <v>85</v>
      </c>
      <c r="AN68" s="133" t="s">
        <v>85</v>
      </c>
      <c r="AO68" s="70">
        <f t="shared" si="63"/>
        <v>0</v>
      </c>
      <c r="AP68" s="70">
        <f t="shared" si="63"/>
        <v>0</v>
      </c>
      <c r="AQ68" s="69" t="s">
        <v>85</v>
      </c>
      <c r="AR68" s="70">
        <f t="shared" si="59"/>
        <v>0</v>
      </c>
      <c r="AS68" s="70">
        <f t="shared" si="60"/>
        <v>0</v>
      </c>
      <c r="AT68" s="134" t="s">
        <v>85</v>
      </c>
      <c r="AU68" s="117" t="s">
        <v>85</v>
      </c>
      <c r="AV68" s="52">
        <f>AV69</f>
        <v>0</v>
      </c>
      <c r="AW68" s="52">
        <f>AW69</f>
        <v>0</v>
      </c>
      <c r="AX68" s="69" t="s">
        <v>85</v>
      </c>
      <c r="AY68" s="52">
        <f>AY69</f>
        <v>0</v>
      </c>
      <c r="AZ68" s="52">
        <f>AZ69</f>
        <v>0</v>
      </c>
      <c r="BA68" s="145" t="s">
        <v>85</v>
      </c>
      <c r="BB68" s="133" t="s">
        <v>85</v>
      </c>
      <c r="BC68" s="52">
        <f>BC69</f>
        <v>0</v>
      </c>
      <c r="BD68" s="52">
        <f>BD69</f>
        <v>0</v>
      </c>
      <c r="BE68" s="69" t="s">
        <v>85</v>
      </c>
      <c r="BF68" s="52">
        <f>BF69</f>
        <v>0</v>
      </c>
      <c r="BG68" s="52">
        <f>BG69</f>
        <v>0</v>
      </c>
      <c r="BH68" s="134" t="s">
        <v>85</v>
      </c>
      <c r="BI68" s="117" t="s">
        <v>85</v>
      </c>
      <c r="BJ68" s="52">
        <f>BJ69</f>
        <v>0</v>
      </c>
      <c r="BK68" s="52">
        <f>BK69</f>
        <v>0</v>
      </c>
      <c r="BL68" s="69" t="s">
        <v>85</v>
      </c>
      <c r="BM68" s="52">
        <f>BM69</f>
        <v>0</v>
      </c>
      <c r="BN68" s="52">
        <f>BN69</f>
        <v>0</v>
      </c>
      <c r="BO68" s="145" t="s">
        <v>85</v>
      </c>
      <c r="BP68" s="133" t="s">
        <v>85</v>
      </c>
      <c r="BQ68" s="52">
        <f>BQ69</f>
        <v>0</v>
      </c>
      <c r="BR68" s="52">
        <f>BR69</f>
        <v>0</v>
      </c>
      <c r="BS68" s="69" t="s">
        <v>85</v>
      </c>
      <c r="BT68" s="52">
        <f>BT69</f>
        <v>0</v>
      </c>
      <c r="BU68" s="52">
        <f>BU69</f>
        <v>0</v>
      </c>
      <c r="BV68" s="134" t="s">
        <v>85</v>
      </c>
      <c r="BW68" s="117" t="s">
        <v>85</v>
      </c>
      <c r="BX68" s="69" t="s">
        <v>85</v>
      </c>
      <c r="BY68" s="91">
        <f t="shared" si="22"/>
        <v>0</v>
      </c>
      <c r="BZ68" s="187" t="s">
        <v>85</v>
      </c>
      <c r="CA68" s="69" t="s">
        <v>85</v>
      </c>
    </row>
    <row r="69" spans="1:79" ht="25.5">
      <c r="A69" s="8" t="s">
        <v>173</v>
      </c>
      <c r="B69" s="53" t="s">
        <v>174</v>
      </c>
      <c r="C69" s="54" t="s">
        <v>175</v>
      </c>
      <c r="D69" s="43">
        <v>0</v>
      </c>
      <c r="E69" s="60" t="s">
        <v>85</v>
      </c>
      <c r="F69" s="11">
        <f t="shared" si="61"/>
        <v>0.81588000000000005</v>
      </c>
      <c r="G69" s="60" t="s">
        <v>85</v>
      </c>
      <c r="H69" s="60" t="s">
        <v>85</v>
      </c>
      <c r="I69" s="11">
        <f t="shared" si="57"/>
        <v>0</v>
      </c>
      <c r="J69" s="11">
        <f t="shared" si="58"/>
        <v>0</v>
      </c>
      <c r="K69" s="60" t="s">
        <v>85</v>
      </c>
      <c r="L69" s="10" t="s">
        <v>85</v>
      </c>
      <c r="M69" s="43">
        <v>0</v>
      </c>
      <c r="N69" s="10" t="s">
        <v>85</v>
      </c>
      <c r="O69" s="10" t="s">
        <v>85</v>
      </c>
      <c r="P69" s="10">
        <v>0</v>
      </c>
      <c r="Q69" s="10">
        <v>0</v>
      </c>
      <c r="R69" s="10" t="s">
        <v>85</v>
      </c>
      <c r="S69" s="10" t="s">
        <v>85</v>
      </c>
      <c r="T69" s="28">
        <v>0</v>
      </c>
      <c r="U69" s="10" t="s">
        <v>85</v>
      </c>
      <c r="V69" s="10" t="s">
        <v>85</v>
      </c>
      <c r="W69" s="10">
        <v>0</v>
      </c>
      <c r="X69" s="10">
        <v>0</v>
      </c>
      <c r="Y69" s="10" t="s">
        <v>85</v>
      </c>
      <c r="Z69" s="10" t="s">
        <v>85</v>
      </c>
      <c r="AA69" s="28">
        <v>0</v>
      </c>
      <c r="AB69" s="10" t="s">
        <v>85</v>
      </c>
      <c r="AC69" s="10" t="s">
        <v>85</v>
      </c>
      <c r="AD69" s="10">
        <v>0</v>
      </c>
      <c r="AE69" s="10">
        <v>0</v>
      </c>
      <c r="AF69" s="10" t="s">
        <v>85</v>
      </c>
      <c r="AG69" s="10" t="s">
        <v>85</v>
      </c>
      <c r="AH69" s="28">
        <v>0.81588000000000005</v>
      </c>
      <c r="AI69" s="10">
        <v>0</v>
      </c>
      <c r="AJ69" s="10" t="s">
        <v>85</v>
      </c>
      <c r="AK69" s="10">
        <v>0</v>
      </c>
      <c r="AL69" s="10">
        <v>0</v>
      </c>
      <c r="AM69" s="102" t="s">
        <v>85</v>
      </c>
      <c r="AN69" s="123" t="s">
        <v>85</v>
      </c>
      <c r="AO69" s="62">
        <f t="shared" si="63"/>
        <v>0</v>
      </c>
      <c r="AP69" s="62">
        <f t="shared" si="63"/>
        <v>0</v>
      </c>
      <c r="AQ69" s="60" t="s">
        <v>85</v>
      </c>
      <c r="AR69" s="62">
        <f t="shared" si="59"/>
        <v>0</v>
      </c>
      <c r="AS69" s="62">
        <f t="shared" si="60"/>
        <v>0</v>
      </c>
      <c r="AT69" s="124" t="s">
        <v>85</v>
      </c>
      <c r="AU69" s="112" t="s">
        <v>85</v>
      </c>
      <c r="AV69" s="67">
        <v>0</v>
      </c>
      <c r="AW69" s="67">
        <v>0</v>
      </c>
      <c r="AX69" s="60" t="s">
        <v>85</v>
      </c>
      <c r="AY69" s="67">
        <v>0</v>
      </c>
      <c r="AZ69" s="67">
        <v>0</v>
      </c>
      <c r="BA69" s="141" t="s">
        <v>85</v>
      </c>
      <c r="BB69" s="123" t="s">
        <v>85</v>
      </c>
      <c r="BC69" s="67">
        <v>0</v>
      </c>
      <c r="BD69" s="67">
        <v>0</v>
      </c>
      <c r="BE69" s="60" t="s">
        <v>85</v>
      </c>
      <c r="BF69" s="67">
        <v>0</v>
      </c>
      <c r="BG69" s="67">
        <v>0</v>
      </c>
      <c r="BH69" s="124" t="s">
        <v>85</v>
      </c>
      <c r="BI69" s="112" t="s">
        <v>85</v>
      </c>
      <c r="BJ69" s="67">
        <v>0</v>
      </c>
      <c r="BK69" s="67">
        <v>0</v>
      </c>
      <c r="BL69" s="60" t="s">
        <v>85</v>
      </c>
      <c r="BM69" s="67">
        <v>0</v>
      </c>
      <c r="BN69" s="67">
        <v>0</v>
      </c>
      <c r="BO69" s="141" t="s">
        <v>85</v>
      </c>
      <c r="BP69" s="123" t="s">
        <v>85</v>
      </c>
      <c r="BQ69" s="67">
        <v>0</v>
      </c>
      <c r="BR69" s="67">
        <v>0</v>
      </c>
      <c r="BS69" s="60" t="s">
        <v>85</v>
      </c>
      <c r="BT69" s="67">
        <v>0</v>
      </c>
      <c r="BU69" s="67">
        <v>0</v>
      </c>
      <c r="BV69" s="124" t="s">
        <v>85</v>
      </c>
      <c r="BW69" s="112" t="s">
        <v>85</v>
      </c>
      <c r="BX69" s="60" t="s">
        <v>85</v>
      </c>
      <c r="BY69" s="86">
        <f t="shared" si="22"/>
        <v>0</v>
      </c>
      <c r="BZ69" s="81" t="s">
        <v>85</v>
      </c>
      <c r="CA69" s="60" t="s">
        <v>85</v>
      </c>
    </row>
    <row r="70" spans="1:79" ht="51" hidden="1" outlineLevel="1">
      <c r="A70" s="8" t="s">
        <v>176</v>
      </c>
      <c r="B70" s="9" t="s">
        <v>177</v>
      </c>
      <c r="C70" s="8" t="s">
        <v>84</v>
      </c>
      <c r="D70" s="43">
        <v>0</v>
      </c>
      <c r="E70" s="60" t="s">
        <v>85</v>
      </c>
      <c r="F70" s="11">
        <f t="shared" si="61"/>
        <v>0</v>
      </c>
      <c r="G70" s="60" t="s">
        <v>85</v>
      </c>
      <c r="H70" s="60" t="s">
        <v>85</v>
      </c>
      <c r="I70" s="11">
        <f t="shared" si="57"/>
        <v>0</v>
      </c>
      <c r="J70" s="11">
        <f t="shared" si="58"/>
        <v>0</v>
      </c>
      <c r="K70" s="60" t="s">
        <v>85</v>
      </c>
      <c r="L70" s="10" t="s">
        <v>85</v>
      </c>
      <c r="M70" s="43">
        <v>0</v>
      </c>
      <c r="N70" s="10" t="s">
        <v>85</v>
      </c>
      <c r="O70" s="10" t="s">
        <v>85</v>
      </c>
      <c r="P70" s="10">
        <v>0</v>
      </c>
      <c r="Q70" s="10">
        <v>0</v>
      </c>
      <c r="R70" s="10" t="s">
        <v>85</v>
      </c>
      <c r="S70" s="10" t="s">
        <v>85</v>
      </c>
      <c r="T70" s="28">
        <v>0</v>
      </c>
      <c r="U70" s="10" t="s">
        <v>85</v>
      </c>
      <c r="V70" s="10" t="s">
        <v>85</v>
      </c>
      <c r="W70" s="10">
        <v>0</v>
      </c>
      <c r="X70" s="10">
        <v>0</v>
      </c>
      <c r="Y70" s="10" t="s">
        <v>85</v>
      </c>
      <c r="Z70" s="10" t="s">
        <v>85</v>
      </c>
      <c r="AA70" s="28">
        <v>0</v>
      </c>
      <c r="AB70" s="10" t="s">
        <v>85</v>
      </c>
      <c r="AC70" s="10" t="s">
        <v>85</v>
      </c>
      <c r="AD70" s="10">
        <v>0</v>
      </c>
      <c r="AE70" s="10">
        <v>0</v>
      </c>
      <c r="AF70" s="10" t="s">
        <v>85</v>
      </c>
      <c r="AG70" s="10" t="s">
        <v>85</v>
      </c>
      <c r="AH70" s="28">
        <v>0</v>
      </c>
      <c r="AI70" s="10">
        <v>0</v>
      </c>
      <c r="AJ70" s="10" t="s">
        <v>85</v>
      </c>
      <c r="AK70" s="10">
        <v>0</v>
      </c>
      <c r="AL70" s="10">
        <v>0</v>
      </c>
      <c r="AM70" s="102" t="s">
        <v>85</v>
      </c>
      <c r="AN70" s="123" t="s">
        <v>85</v>
      </c>
      <c r="AO70" s="62">
        <f t="shared" si="63"/>
        <v>0</v>
      </c>
      <c r="AP70" s="62">
        <f t="shared" si="63"/>
        <v>0</v>
      </c>
      <c r="AQ70" s="60" t="s">
        <v>85</v>
      </c>
      <c r="AR70" s="62">
        <f t="shared" si="59"/>
        <v>0</v>
      </c>
      <c r="AS70" s="62">
        <f t="shared" si="60"/>
        <v>0</v>
      </c>
      <c r="AT70" s="124" t="s">
        <v>85</v>
      </c>
      <c r="AU70" s="112" t="s">
        <v>85</v>
      </c>
      <c r="AV70" s="67">
        <v>0</v>
      </c>
      <c r="AW70" s="67">
        <v>0</v>
      </c>
      <c r="AX70" s="60" t="s">
        <v>85</v>
      </c>
      <c r="AY70" s="67">
        <v>0</v>
      </c>
      <c r="AZ70" s="67">
        <v>0</v>
      </c>
      <c r="BA70" s="141" t="s">
        <v>85</v>
      </c>
      <c r="BB70" s="123" t="s">
        <v>85</v>
      </c>
      <c r="BC70" s="67">
        <v>0</v>
      </c>
      <c r="BD70" s="67">
        <v>0</v>
      </c>
      <c r="BE70" s="60" t="s">
        <v>85</v>
      </c>
      <c r="BF70" s="67">
        <v>0</v>
      </c>
      <c r="BG70" s="67">
        <v>0</v>
      </c>
      <c r="BH70" s="124" t="s">
        <v>85</v>
      </c>
      <c r="BI70" s="112" t="s">
        <v>85</v>
      </c>
      <c r="BJ70" s="67">
        <v>0</v>
      </c>
      <c r="BK70" s="67">
        <v>0</v>
      </c>
      <c r="BL70" s="60" t="s">
        <v>85</v>
      </c>
      <c r="BM70" s="67">
        <v>0</v>
      </c>
      <c r="BN70" s="67">
        <v>0</v>
      </c>
      <c r="BO70" s="141" t="s">
        <v>85</v>
      </c>
      <c r="BP70" s="123" t="s">
        <v>85</v>
      </c>
      <c r="BQ70" s="67">
        <v>0</v>
      </c>
      <c r="BR70" s="67">
        <v>0</v>
      </c>
      <c r="BS70" s="60" t="s">
        <v>85</v>
      </c>
      <c r="BT70" s="67">
        <v>0</v>
      </c>
      <c r="BU70" s="67">
        <v>0</v>
      </c>
      <c r="BV70" s="124" t="s">
        <v>85</v>
      </c>
      <c r="BW70" s="112" t="s">
        <v>85</v>
      </c>
      <c r="BX70" s="60" t="s">
        <v>85</v>
      </c>
      <c r="BY70" s="86">
        <f t="shared" si="22"/>
        <v>0</v>
      </c>
      <c r="BZ70" s="81" t="s">
        <v>85</v>
      </c>
      <c r="CA70" s="60" t="s">
        <v>85</v>
      </c>
    </row>
    <row r="71" spans="1:79" ht="51" hidden="1" outlineLevel="1">
      <c r="A71" s="8" t="s">
        <v>178</v>
      </c>
      <c r="B71" s="9" t="s">
        <v>179</v>
      </c>
      <c r="C71" s="8" t="s">
        <v>84</v>
      </c>
      <c r="D71" s="43">
        <v>0</v>
      </c>
      <c r="E71" s="60" t="s">
        <v>85</v>
      </c>
      <c r="F71" s="11">
        <f t="shared" si="61"/>
        <v>0</v>
      </c>
      <c r="G71" s="60" t="s">
        <v>85</v>
      </c>
      <c r="H71" s="60" t="s">
        <v>85</v>
      </c>
      <c r="I71" s="11">
        <f t="shared" si="57"/>
        <v>0</v>
      </c>
      <c r="J71" s="11">
        <f t="shared" si="58"/>
        <v>0</v>
      </c>
      <c r="K71" s="60" t="s">
        <v>85</v>
      </c>
      <c r="L71" s="10" t="s">
        <v>85</v>
      </c>
      <c r="M71" s="43">
        <v>0</v>
      </c>
      <c r="N71" s="10" t="s">
        <v>85</v>
      </c>
      <c r="O71" s="10" t="s">
        <v>85</v>
      </c>
      <c r="P71" s="10">
        <v>0</v>
      </c>
      <c r="Q71" s="10">
        <v>0</v>
      </c>
      <c r="R71" s="10" t="s">
        <v>85</v>
      </c>
      <c r="S71" s="10" t="s">
        <v>85</v>
      </c>
      <c r="T71" s="28">
        <v>0</v>
      </c>
      <c r="U71" s="10" t="s">
        <v>85</v>
      </c>
      <c r="V71" s="10" t="s">
        <v>85</v>
      </c>
      <c r="W71" s="10">
        <v>0</v>
      </c>
      <c r="X71" s="10">
        <v>0</v>
      </c>
      <c r="Y71" s="10" t="s">
        <v>85</v>
      </c>
      <c r="Z71" s="10" t="s">
        <v>85</v>
      </c>
      <c r="AA71" s="28">
        <v>0</v>
      </c>
      <c r="AB71" s="10" t="s">
        <v>85</v>
      </c>
      <c r="AC71" s="10" t="s">
        <v>85</v>
      </c>
      <c r="AD71" s="10">
        <v>0</v>
      </c>
      <c r="AE71" s="10">
        <v>0</v>
      </c>
      <c r="AF71" s="10" t="s">
        <v>85</v>
      </c>
      <c r="AG71" s="10" t="s">
        <v>85</v>
      </c>
      <c r="AH71" s="28">
        <v>0</v>
      </c>
      <c r="AI71" s="10">
        <v>0</v>
      </c>
      <c r="AJ71" s="10" t="s">
        <v>85</v>
      </c>
      <c r="AK71" s="10">
        <v>0</v>
      </c>
      <c r="AL71" s="10">
        <v>0</v>
      </c>
      <c r="AM71" s="102" t="s">
        <v>85</v>
      </c>
      <c r="AN71" s="123" t="s">
        <v>85</v>
      </c>
      <c r="AO71" s="62">
        <f t="shared" si="63"/>
        <v>0</v>
      </c>
      <c r="AP71" s="62">
        <f t="shared" si="63"/>
        <v>0</v>
      </c>
      <c r="AQ71" s="60" t="s">
        <v>85</v>
      </c>
      <c r="AR71" s="62">
        <f t="shared" si="59"/>
        <v>0</v>
      </c>
      <c r="AS71" s="62">
        <f t="shared" si="60"/>
        <v>0</v>
      </c>
      <c r="AT71" s="124" t="s">
        <v>85</v>
      </c>
      <c r="AU71" s="112" t="s">
        <v>85</v>
      </c>
      <c r="AV71" s="67">
        <v>0</v>
      </c>
      <c r="AW71" s="67">
        <v>0</v>
      </c>
      <c r="AX71" s="60" t="s">
        <v>85</v>
      </c>
      <c r="AY71" s="67">
        <v>0</v>
      </c>
      <c r="AZ71" s="67">
        <v>0</v>
      </c>
      <c r="BA71" s="141" t="s">
        <v>85</v>
      </c>
      <c r="BB71" s="123" t="s">
        <v>85</v>
      </c>
      <c r="BC71" s="67">
        <v>0</v>
      </c>
      <c r="BD71" s="67">
        <v>0</v>
      </c>
      <c r="BE71" s="60" t="s">
        <v>85</v>
      </c>
      <c r="BF71" s="67">
        <v>0</v>
      </c>
      <c r="BG71" s="67">
        <v>0</v>
      </c>
      <c r="BH71" s="124" t="s">
        <v>85</v>
      </c>
      <c r="BI71" s="112" t="s">
        <v>85</v>
      </c>
      <c r="BJ71" s="67">
        <v>0</v>
      </c>
      <c r="BK71" s="67">
        <v>0</v>
      </c>
      <c r="BL71" s="60" t="s">
        <v>85</v>
      </c>
      <c r="BM71" s="67">
        <v>0</v>
      </c>
      <c r="BN71" s="67">
        <v>0</v>
      </c>
      <c r="BO71" s="141" t="s">
        <v>85</v>
      </c>
      <c r="BP71" s="123" t="s">
        <v>85</v>
      </c>
      <c r="BQ71" s="67">
        <v>0</v>
      </c>
      <c r="BR71" s="67">
        <v>0</v>
      </c>
      <c r="BS71" s="60" t="s">
        <v>85</v>
      </c>
      <c r="BT71" s="67">
        <v>0</v>
      </c>
      <c r="BU71" s="67">
        <v>0</v>
      </c>
      <c r="BV71" s="124" t="s">
        <v>85</v>
      </c>
      <c r="BW71" s="112" t="s">
        <v>85</v>
      </c>
      <c r="BX71" s="60" t="s">
        <v>85</v>
      </c>
      <c r="BY71" s="86">
        <f t="shared" si="22"/>
        <v>0</v>
      </c>
      <c r="BZ71" s="81" t="s">
        <v>85</v>
      </c>
      <c r="CA71" s="60" t="s">
        <v>85</v>
      </c>
    </row>
    <row r="72" spans="1:79" ht="51" hidden="1" outlineLevel="1">
      <c r="A72" s="8" t="s">
        <v>180</v>
      </c>
      <c r="B72" s="9" t="s">
        <v>181</v>
      </c>
      <c r="C72" s="8" t="s">
        <v>84</v>
      </c>
      <c r="D72" s="43">
        <v>0</v>
      </c>
      <c r="E72" s="60" t="s">
        <v>85</v>
      </c>
      <c r="F72" s="11">
        <f t="shared" si="61"/>
        <v>0</v>
      </c>
      <c r="G72" s="60" t="s">
        <v>85</v>
      </c>
      <c r="H72" s="60" t="s">
        <v>85</v>
      </c>
      <c r="I72" s="11">
        <f t="shared" si="57"/>
        <v>0</v>
      </c>
      <c r="J72" s="11">
        <f t="shared" si="58"/>
        <v>0</v>
      </c>
      <c r="K72" s="60" t="s">
        <v>85</v>
      </c>
      <c r="L72" s="10" t="s">
        <v>85</v>
      </c>
      <c r="M72" s="43">
        <v>0</v>
      </c>
      <c r="N72" s="10" t="s">
        <v>85</v>
      </c>
      <c r="O72" s="10" t="s">
        <v>85</v>
      </c>
      <c r="P72" s="10">
        <v>0</v>
      </c>
      <c r="Q72" s="10">
        <v>0</v>
      </c>
      <c r="R72" s="10" t="s">
        <v>85</v>
      </c>
      <c r="S72" s="10" t="s">
        <v>85</v>
      </c>
      <c r="T72" s="28">
        <v>0</v>
      </c>
      <c r="U72" s="10" t="s">
        <v>85</v>
      </c>
      <c r="V72" s="10" t="s">
        <v>85</v>
      </c>
      <c r="W72" s="10">
        <v>0</v>
      </c>
      <c r="X72" s="10">
        <v>0</v>
      </c>
      <c r="Y72" s="10" t="s">
        <v>85</v>
      </c>
      <c r="Z72" s="10" t="s">
        <v>85</v>
      </c>
      <c r="AA72" s="28">
        <v>0</v>
      </c>
      <c r="AB72" s="10" t="s">
        <v>85</v>
      </c>
      <c r="AC72" s="10" t="s">
        <v>85</v>
      </c>
      <c r="AD72" s="10">
        <v>0</v>
      </c>
      <c r="AE72" s="10">
        <v>0</v>
      </c>
      <c r="AF72" s="10" t="s">
        <v>85</v>
      </c>
      <c r="AG72" s="10" t="s">
        <v>85</v>
      </c>
      <c r="AH72" s="28">
        <v>0</v>
      </c>
      <c r="AI72" s="10">
        <v>0</v>
      </c>
      <c r="AJ72" s="10" t="s">
        <v>85</v>
      </c>
      <c r="AK72" s="10">
        <v>0</v>
      </c>
      <c r="AL72" s="10">
        <v>0</v>
      </c>
      <c r="AM72" s="102" t="s">
        <v>85</v>
      </c>
      <c r="AN72" s="123" t="s">
        <v>85</v>
      </c>
      <c r="AO72" s="62">
        <f t="shared" si="63"/>
        <v>0</v>
      </c>
      <c r="AP72" s="62">
        <f t="shared" si="63"/>
        <v>0</v>
      </c>
      <c r="AQ72" s="60" t="s">
        <v>85</v>
      </c>
      <c r="AR72" s="62">
        <f t="shared" si="59"/>
        <v>0</v>
      </c>
      <c r="AS72" s="62">
        <f t="shared" si="60"/>
        <v>0</v>
      </c>
      <c r="AT72" s="124" t="s">
        <v>85</v>
      </c>
      <c r="AU72" s="112" t="s">
        <v>85</v>
      </c>
      <c r="AV72" s="67">
        <v>0</v>
      </c>
      <c r="AW72" s="67">
        <v>0</v>
      </c>
      <c r="AX72" s="60" t="s">
        <v>85</v>
      </c>
      <c r="AY72" s="67">
        <v>0</v>
      </c>
      <c r="AZ72" s="67">
        <v>0</v>
      </c>
      <c r="BA72" s="141" t="s">
        <v>85</v>
      </c>
      <c r="BB72" s="123" t="s">
        <v>85</v>
      </c>
      <c r="BC72" s="67">
        <v>0</v>
      </c>
      <c r="BD72" s="67">
        <v>0</v>
      </c>
      <c r="BE72" s="60" t="s">
        <v>85</v>
      </c>
      <c r="BF72" s="67">
        <v>0</v>
      </c>
      <c r="BG72" s="67">
        <v>0</v>
      </c>
      <c r="BH72" s="124" t="s">
        <v>85</v>
      </c>
      <c r="BI72" s="112" t="s">
        <v>85</v>
      </c>
      <c r="BJ72" s="67">
        <v>0</v>
      </c>
      <c r="BK72" s="67">
        <v>0</v>
      </c>
      <c r="BL72" s="60" t="s">
        <v>85</v>
      </c>
      <c r="BM72" s="67">
        <v>0</v>
      </c>
      <c r="BN72" s="67">
        <v>0</v>
      </c>
      <c r="BO72" s="141" t="s">
        <v>85</v>
      </c>
      <c r="BP72" s="123" t="s">
        <v>85</v>
      </c>
      <c r="BQ72" s="67">
        <v>0</v>
      </c>
      <c r="BR72" s="67">
        <v>0</v>
      </c>
      <c r="BS72" s="60" t="s">
        <v>85</v>
      </c>
      <c r="BT72" s="67">
        <v>0</v>
      </c>
      <c r="BU72" s="67">
        <v>0</v>
      </c>
      <c r="BV72" s="124" t="s">
        <v>85</v>
      </c>
      <c r="BW72" s="112" t="s">
        <v>85</v>
      </c>
      <c r="BX72" s="60" t="s">
        <v>85</v>
      </c>
      <c r="BY72" s="86">
        <f t="shared" si="22"/>
        <v>0</v>
      </c>
      <c r="BZ72" s="81" t="s">
        <v>85</v>
      </c>
      <c r="CA72" s="60" t="s">
        <v>85</v>
      </c>
    </row>
    <row r="73" spans="1:79" s="75" customFormat="1" ht="51" collapsed="1">
      <c r="A73" s="44" t="s">
        <v>182</v>
      </c>
      <c r="B73" s="45" t="s">
        <v>183</v>
      </c>
      <c r="C73" s="44" t="s">
        <v>84</v>
      </c>
      <c r="D73" s="50">
        <v>0</v>
      </c>
      <c r="E73" s="73" t="s">
        <v>85</v>
      </c>
      <c r="F73" s="74">
        <f t="shared" si="61"/>
        <v>0</v>
      </c>
      <c r="G73" s="73" t="s">
        <v>85</v>
      </c>
      <c r="H73" s="73" t="s">
        <v>85</v>
      </c>
      <c r="I73" s="74">
        <f t="shared" si="57"/>
        <v>0</v>
      </c>
      <c r="J73" s="74">
        <f t="shared" si="58"/>
        <v>0</v>
      </c>
      <c r="K73" s="73" t="s">
        <v>85</v>
      </c>
      <c r="L73" s="46" t="s">
        <v>85</v>
      </c>
      <c r="M73" s="50">
        <v>0</v>
      </c>
      <c r="N73" s="46">
        <v>0</v>
      </c>
      <c r="O73" s="46" t="s">
        <v>85</v>
      </c>
      <c r="P73" s="46">
        <v>0</v>
      </c>
      <c r="Q73" s="46">
        <v>0</v>
      </c>
      <c r="R73" s="46" t="s">
        <v>85</v>
      </c>
      <c r="S73" s="46" t="s">
        <v>85</v>
      </c>
      <c r="T73" s="47">
        <v>0</v>
      </c>
      <c r="U73" s="46">
        <v>0</v>
      </c>
      <c r="V73" s="46" t="s">
        <v>85</v>
      </c>
      <c r="W73" s="46">
        <v>0</v>
      </c>
      <c r="X73" s="46">
        <v>0</v>
      </c>
      <c r="Y73" s="46" t="s">
        <v>85</v>
      </c>
      <c r="Z73" s="46" t="s">
        <v>85</v>
      </c>
      <c r="AA73" s="47">
        <v>0</v>
      </c>
      <c r="AB73" s="46">
        <v>0</v>
      </c>
      <c r="AC73" s="46" t="s">
        <v>85</v>
      </c>
      <c r="AD73" s="46">
        <v>0</v>
      </c>
      <c r="AE73" s="46">
        <v>0</v>
      </c>
      <c r="AF73" s="46" t="s">
        <v>85</v>
      </c>
      <c r="AG73" s="46" t="s">
        <v>85</v>
      </c>
      <c r="AH73" s="47">
        <v>0</v>
      </c>
      <c r="AI73" s="46">
        <v>0</v>
      </c>
      <c r="AJ73" s="46" t="s">
        <v>85</v>
      </c>
      <c r="AK73" s="46">
        <v>0</v>
      </c>
      <c r="AL73" s="46">
        <v>0</v>
      </c>
      <c r="AM73" s="110" t="s">
        <v>85</v>
      </c>
      <c r="AN73" s="135" t="s">
        <v>85</v>
      </c>
      <c r="AO73" s="74">
        <f t="shared" si="63"/>
        <v>0</v>
      </c>
      <c r="AP73" s="74">
        <f t="shared" si="63"/>
        <v>0</v>
      </c>
      <c r="AQ73" s="73" t="s">
        <v>85</v>
      </c>
      <c r="AR73" s="74">
        <f t="shared" si="59"/>
        <v>0</v>
      </c>
      <c r="AS73" s="74">
        <f t="shared" si="60"/>
        <v>0</v>
      </c>
      <c r="AT73" s="136" t="s">
        <v>85</v>
      </c>
      <c r="AU73" s="118" t="s">
        <v>85</v>
      </c>
      <c r="AV73" s="50">
        <v>0</v>
      </c>
      <c r="AW73" s="50">
        <v>0</v>
      </c>
      <c r="AX73" s="73" t="s">
        <v>85</v>
      </c>
      <c r="AY73" s="50">
        <v>0</v>
      </c>
      <c r="AZ73" s="50">
        <v>0</v>
      </c>
      <c r="BA73" s="146" t="s">
        <v>85</v>
      </c>
      <c r="BB73" s="135" t="s">
        <v>85</v>
      </c>
      <c r="BC73" s="50">
        <v>0</v>
      </c>
      <c r="BD73" s="50">
        <v>0</v>
      </c>
      <c r="BE73" s="73" t="s">
        <v>85</v>
      </c>
      <c r="BF73" s="50">
        <v>0</v>
      </c>
      <c r="BG73" s="50">
        <v>0</v>
      </c>
      <c r="BH73" s="136" t="s">
        <v>85</v>
      </c>
      <c r="BI73" s="118" t="s">
        <v>85</v>
      </c>
      <c r="BJ73" s="50">
        <v>0</v>
      </c>
      <c r="BK73" s="50">
        <v>0</v>
      </c>
      <c r="BL73" s="73" t="s">
        <v>85</v>
      </c>
      <c r="BM73" s="50">
        <v>0</v>
      </c>
      <c r="BN73" s="50">
        <v>0</v>
      </c>
      <c r="BO73" s="146" t="s">
        <v>85</v>
      </c>
      <c r="BP73" s="135" t="s">
        <v>85</v>
      </c>
      <c r="BQ73" s="50">
        <v>0</v>
      </c>
      <c r="BR73" s="50">
        <v>0</v>
      </c>
      <c r="BS73" s="73" t="s">
        <v>85</v>
      </c>
      <c r="BT73" s="50">
        <v>0</v>
      </c>
      <c r="BU73" s="50">
        <v>0</v>
      </c>
      <c r="BV73" s="136" t="s">
        <v>85</v>
      </c>
      <c r="BW73" s="118" t="s">
        <v>85</v>
      </c>
      <c r="BX73" s="73" t="s">
        <v>85</v>
      </c>
      <c r="BY73" s="92">
        <f t="shared" si="22"/>
        <v>0</v>
      </c>
      <c r="BZ73" s="188" t="s">
        <v>85</v>
      </c>
      <c r="CA73" s="73" t="s">
        <v>85</v>
      </c>
    </row>
    <row r="74" spans="1:79" ht="38.25" hidden="1" outlineLevel="1">
      <c r="A74" s="8" t="s">
        <v>184</v>
      </c>
      <c r="B74" s="9" t="s">
        <v>185</v>
      </c>
      <c r="C74" s="8" t="s">
        <v>84</v>
      </c>
      <c r="D74" s="43">
        <v>0</v>
      </c>
      <c r="E74" s="60" t="s">
        <v>85</v>
      </c>
      <c r="F74" s="11">
        <f t="shared" si="61"/>
        <v>0</v>
      </c>
      <c r="G74" s="60" t="s">
        <v>85</v>
      </c>
      <c r="H74" s="60" t="s">
        <v>85</v>
      </c>
      <c r="I74" s="11">
        <f t="shared" si="57"/>
        <v>0</v>
      </c>
      <c r="J74" s="11">
        <f t="shared" si="58"/>
        <v>0</v>
      </c>
      <c r="K74" s="60" t="s">
        <v>85</v>
      </c>
      <c r="L74" s="10" t="s">
        <v>85</v>
      </c>
      <c r="M74" s="43">
        <v>0</v>
      </c>
      <c r="N74" s="10">
        <v>0</v>
      </c>
      <c r="O74" s="10" t="s">
        <v>85</v>
      </c>
      <c r="P74" s="10">
        <v>0</v>
      </c>
      <c r="Q74" s="10">
        <v>0</v>
      </c>
      <c r="R74" s="10" t="s">
        <v>85</v>
      </c>
      <c r="S74" s="10" t="s">
        <v>85</v>
      </c>
      <c r="T74" s="28">
        <v>0</v>
      </c>
      <c r="U74" s="10">
        <v>0</v>
      </c>
      <c r="V74" s="10" t="s">
        <v>85</v>
      </c>
      <c r="W74" s="10">
        <v>0</v>
      </c>
      <c r="X74" s="10">
        <v>0</v>
      </c>
      <c r="Y74" s="10" t="s">
        <v>85</v>
      </c>
      <c r="Z74" s="10" t="s">
        <v>85</v>
      </c>
      <c r="AA74" s="28">
        <v>0</v>
      </c>
      <c r="AB74" s="10">
        <v>0</v>
      </c>
      <c r="AC74" s="10" t="s">
        <v>85</v>
      </c>
      <c r="AD74" s="10">
        <v>0</v>
      </c>
      <c r="AE74" s="10">
        <v>0</v>
      </c>
      <c r="AF74" s="10" t="s">
        <v>85</v>
      </c>
      <c r="AG74" s="10" t="s">
        <v>85</v>
      </c>
      <c r="AH74" s="28">
        <v>0</v>
      </c>
      <c r="AI74" s="10">
        <v>0</v>
      </c>
      <c r="AJ74" s="10" t="s">
        <v>85</v>
      </c>
      <c r="AK74" s="10">
        <v>0</v>
      </c>
      <c r="AL74" s="10">
        <v>0</v>
      </c>
      <c r="AM74" s="102" t="s">
        <v>85</v>
      </c>
      <c r="AN74" s="123" t="s">
        <v>85</v>
      </c>
      <c r="AO74" s="62">
        <f t="shared" si="63"/>
        <v>0</v>
      </c>
      <c r="AP74" s="62">
        <f t="shared" si="63"/>
        <v>0</v>
      </c>
      <c r="AQ74" s="60" t="s">
        <v>85</v>
      </c>
      <c r="AR74" s="62">
        <f t="shared" si="59"/>
        <v>0</v>
      </c>
      <c r="AS74" s="62">
        <f t="shared" si="60"/>
        <v>0</v>
      </c>
      <c r="AT74" s="124" t="s">
        <v>85</v>
      </c>
      <c r="AU74" s="112" t="s">
        <v>85</v>
      </c>
      <c r="AV74" s="67">
        <v>0</v>
      </c>
      <c r="AW74" s="67">
        <v>0</v>
      </c>
      <c r="AX74" s="60" t="s">
        <v>85</v>
      </c>
      <c r="AY74" s="67">
        <v>0</v>
      </c>
      <c r="AZ74" s="67">
        <v>0</v>
      </c>
      <c r="BA74" s="141" t="s">
        <v>85</v>
      </c>
      <c r="BB74" s="123" t="s">
        <v>85</v>
      </c>
      <c r="BC74" s="67">
        <v>0</v>
      </c>
      <c r="BD74" s="67">
        <v>0</v>
      </c>
      <c r="BE74" s="60" t="s">
        <v>85</v>
      </c>
      <c r="BF74" s="67">
        <v>0</v>
      </c>
      <c r="BG74" s="67">
        <v>0</v>
      </c>
      <c r="BH74" s="124" t="s">
        <v>85</v>
      </c>
      <c r="BI74" s="112" t="s">
        <v>85</v>
      </c>
      <c r="BJ74" s="67">
        <v>0</v>
      </c>
      <c r="BK74" s="67">
        <v>0</v>
      </c>
      <c r="BL74" s="60" t="s">
        <v>85</v>
      </c>
      <c r="BM74" s="67">
        <v>0</v>
      </c>
      <c r="BN74" s="67">
        <v>0</v>
      </c>
      <c r="BO74" s="141" t="s">
        <v>85</v>
      </c>
      <c r="BP74" s="123" t="s">
        <v>85</v>
      </c>
      <c r="BQ74" s="67">
        <v>0</v>
      </c>
      <c r="BR74" s="67">
        <v>0</v>
      </c>
      <c r="BS74" s="60" t="s">
        <v>85</v>
      </c>
      <c r="BT74" s="67">
        <v>0</v>
      </c>
      <c r="BU74" s="67">
        <v>0</v>
      </c>
      <c r="BV74" s="124" t="s">
        <v>85</v>
      </c>
      <c r="BW74" s="112" t="s">
        <v>85</v>
      </c>
      <c r="BX74" s="60" t="s">
        <v>85</v>
      </c>
      <c r="BY74" s="86">
        <f t="shared" si="22"/>
        <v>0</v>
      </c>
      <c r="BZ74" s="81" t="s">
        <v>85</v>
      </c>
      <c r="CA74" s="60" t="s">
        <v>85</v>
      </c>
    </row>
    <row r="75" spans="1:79" ht="51" hidden="1" outlineLevel="1">
      <c r="A75" s="8" t="s">
        <v>186</v>
      </c>
      <c r="B75" s="9" t="s">
        <v>187</v>
      </c>
      <c r="C75" s="8" t="s">
        <v>84</v>
      </c>
      <c r="D75" s="43">
        <v>0</v>
      </c>
      <c r="E75" s="60" t="s">
        <v>85</v>
      </c>
      <c r="F75" s="11">
        <f t="shared" si="61"/>
        <v>0</v>
      </c>
      <c r="G75" s="60" t="s">
        <v>85</v>
      </c>
      <c r="H75" s="60" t="s">
        <v>85</v>
      </c>
      <c r="I75" s="11">
        <f t="shared" si="57"/>
        <v>0</v>
      </c>
      <c r="J75" s="11">
        <f t="shared" si="58"/>
        <v>0</v>
      </c>
      <c r="K75" s="60" t="s">
        <v>85</v>
      </c>
      <c r="L75" s="10" t="s">
        <v>85</v>
      </c>
      <c r="M75" s="43">
        <v>0</v>
      </c>
      <c r="N75" s="10">
        <v>0</v>
      </c>
      <c r="O75" s="10" t="s">
        <v>85</v>
      </c>
      <c r="P75" s="10">
        <v>0</v>
      </c>
      <c r="Q75" s="10">
        <v>0</v>
      </c>
      <c r="R75" s="10" t="s">
        <v>85</v>
      </c>
      <c r="S75" s="10" t="s">
        <v>85</v>
      </c>
      <c r="T75" s="28">
        <v>0</v>
      </c>
      <c r="U75" s="10">
        <v>0</v>
      </c>
      <c r="V75" s="10" t="s">
        <v>85</v>
      </c>
      <c r="W75" s="10">
        <v>0</v>
      </c>
      <c r="X75" s="10">
        <v>0</v>
      </c>
      <c r="Y75" s="10" t="s">
        <v>85</v>
      </c>
      <c r="Z75" s="10" t="s">
        <v>85</v>
      </c>
      <c r="AA75" s="28">
        <v>0</v>
      </c>
      <c r="AB75" s="10">
        <v>0</v>
      </c>
      <c r="AC75" s="10" t="s">
        <v>85</v>
      </c>
      <c r="AD75" s="10">
        <v>0</v>
      </c>
      <c r="AE75" s="10">
        <v>0</v>
      </c>
      <c r="AF75" s="10" t="s">
        <v>85</v>
      </c>
      <c r="AG75" s="10" t="s">
        <v>85</v>
      </c>
      <c r="AH75" s="28">
        <v>0</v>
      </c>
      <c r="AI75" s="10">
        <v>0</v>
      </c>
      <c r="AJ75" s="10" t="s">
        <v>85</v>
      </c>
      <c r="AK75" s="10">
        <v>0</v>
      </c>
      <c r="AL75" s="10">
        <v>0</v>
      </c>
      <c r="AM75" s="102" t="s">
        <v>85</v>
      </c>
      <c r="AN75" s="123" t="s">
        <v>85</v>
      </c>
      <c r="AO75" s="62">
        <f t="shared" si="63"/>
        <v>0</v>
      </c>
      <c r="AP75" s="62">
        <f t="shared" si="63"/>
        <v>0</v>
      </c>
      <c r="AQ75" s="60" t="s">
        <v>85</v>
      </c>
      <c r="AR75" s="62">
        <f t="shared" si="59"/>
        <v>0</v>
      </c>
      <c r="AS75" s="62">
        <f t="shared" si="60"/>
        <v>0</v>
      </c>
      <c r="AT75" s="124" t="s">
        <v>85</v>
      </c>
      <c r="AU75" s="112" t="s">
        <v>85</v>
      </c>
      <c r="AV75" s="67">
        <v>0</v>
      </c>
      <c r="AW75" s="67">
        <v>0</v>
      </c>
      <c r="AX75" s="60" t="s">
        <v>85</v>
      </c>
      <c r="AY75" s="67">
        <v>0</v>
      </c>
      <c r="AZ75" s="67">
        <v>0</v>
      </c>
      <c r="BA75" s="141" t="s">
        <v>85</v>
      </c>
      <c r="BB75" s="123" t="s">
        <v>85</v>
      </c>
      <c r="BC75" s="67">
        <v>0</v>
      </c>
      <c r="BD75" s="67">
        <v>0</v>
      </c>
      <c r="BE75" s="60" t="s">
        <v>85</v>
      </c>
      <c r="BF75" s="67">
        <v>0</v>
      </c>
      <c r="BG75" s="67">
        <v>0</v>
      </c>
      <c r="BH75" s="124" t="s">
        <v>85</v>
      </c>
      <c r="BI75" s="112" t="s">
        <v>85</v>
      </c>
      <c r="BJ75" s="67">
        <v>0</v>
      </c>
      <c r="BK75" s="67">
        <v>0</v>
      </c>
      <c r="BL75" s="60" t="s">
        <v>85</v>
      </c>
      <c r="BM75" s="67">
        <v>0</v>
      </c>
      <c r="BN75" s="67">
        <v>0</v>
      </c>
      <c r="BO75" s="141" t="s">
        <v>85</v>
      </c>
      <c r="BP75" s="123" t="s">
        <v>85</v>
      </c>
      <c r="BQ75" s="67">
        <v>0</v>
      </c>
      <c r="BR75" s="67">
        <v>0</v>
      </c>
      <c r="BS75" s="60" t="s">
        <v>85</v>
      </c>
      <c r="BT75" s="67">
        <v>0</v>
      </c>
      <c r="BU75" s="67">
        <v>0</v>
      </c>
      <c r="BV75" s="124" t="s">
        <v>85</v>
      </c>
      <c r="BW75" s="112" t="s">
        <v>85</v>
      </c>
      <c r="BX75" s="60" t="s">
        <v>85</v>
      </c>
      <c r="BY75" s="86">
        <f t="shared" si="22"/>
        <v>0</v>
      </c>
      <c r="BZ75" s="81" t="s">
        <v>85</v>
      </c>
      <c r="CA75" s="60" t="s">
        <v>85</v>
      </c>
    </row>
    <row r="76" spans="1:79" s="77" customFormat="1" ht="76.5" collapsed="1">
      <c r="A76" s="15" t="s">
        <v>188</v>
      </c>
      <c r="B76" s="16" t="s">
        <v>189</v>
      </c>
      <c r="C76" s="15" t="s">
        <v>84</v>
      </c>
      <c r="D76" s="55">
        <v>0</v>
      </c>
      <c r="E76" s="76" t="s">
        <v>85</v>
      </c>
      <c r="F76" s="18">
        <f t="shared" si="61"/>
        <v>0</v>
      </c>
      <c r="G76" s="76" t="s">
        <v>85</v>
      </c>
      <c r="H76" s="76" t="s">
        <v>85</v>
      </c>
      <c r="I76" s="18">
        <f t="shared" si="57"/>
        <v>0</v>
      </c>
      <c r="J76" s="18">
        <f t="shared" si="58"/>
        <v>0</v>
      </c>
      <c r="K76" s="76" t="s">
        <v>85</v>
      </c>
      <c r="L76" s="17" t="s">
        <v>85</v>
      </c>
      <c r="M76" s="55">
        <v>0</v>
      </c>
      <c r="N76" s="17">
        <v>0</v>
      </c>
      <c r="O76" s="17" t="s">
        <v>85</v>
      </c>
      <c r="P76" s="17">
        <v>0</v>
      </c>
      <c r="Q76" s="17">
        <v>0</v>
      </c>
      <c r="R76" s="17" t="s">
        <v>85</v>
      </c>
      <c r="S76" s="17" t="s">
        <v>85</v>
      </c>
      <c r="T76" s="19">
        <v>0</v>
      </c>
      <c r="U76" s="17">
        <v>0</v>
      </c>
      <c r="V76" s="17" t="s">
        <v>85</v>
      </c>
      <c r="W76" s="17">
        <v>0</v>
      </c>
      <c r="X76" s="17">
        <v>0</v>
      </c>
      <c r="Y76" s="17" t="s">
        <v>85</v>
      </c>
      <c r="Z76" s="17" t="s">
        <v>85</v>
      </c>
      <c r="AA76" s="19">
        <v>0</v>
      </c>
      <c r="AB76" s="17">
        <v>0</v>
      </c>
      <c r="AC76" s="17" t="s">
        <v>85</v>
      </c>
      <c r="AD76" s="17">
        <v>0</v>
      </c>
      <c r="AE76" s="17">
        <v>0</v>
      </c>
      <c r="AF76" s="17" t="s">
        <v>85</v>
      </c>
      <c r="AG76" s="17" t="s">
        <v>85</v>
      </c>
      <c r="AH76" s="19">
        <v>0</v>
      </c>
      <c r="AI76" s="17">
        <v>0</v>
      </c>
      <c r="AJ76" s="17" t="s">
        <v>85</v>
      </c>
      <c r="AK76" s="17">
        <v>0</v>
      </c>
      <c r="AL76" s="17">
        <v>0</v>
      </c>
      <c r="AM76" s="104" t="s">
        <v>85</v>
      </c>
      <c r="AN76" s="127" t="s">
        <v>85</v>
      </c>
      <c r="AO76" s="18">
        <f t="shared" si="63"/>
        <v>0</v>
      </c>
      <c r="AP76" s="18">
        <f t="shared" si="63"/>
        <v>0</v>
      </c>
      <c r="AQ76" s="76" t="s">
        <v>85</v>
      </c>
      <c r="AR76" s="18">
        <f t="shared" si="59"/>
        <v>0</v>
      </c>
      <c r="AS76" s="18">
        <f t="shared" si="60"/>
        <v>0</v>
      </c>
      <c r="AT76" s="128" t="s">
        <v>85</v>
      </c>
      <c r="AU76" s="114" t="s">
        <v>85</v>
      </c>
      <c r="AV76" s="55">
        <v>0</v>
      </c>
      <c r="AW76" s="55">
        <v>0</v>
      </c>
      <c r="AX76" s="76" t="s">
        <v>85</v>
      </c>
      <c r="AY76" s="55">
        <v>0</v>
      </c>
      <c r="AZ76" s="55">
        <v>0</v>
      </c>
      <c r="BA76" s="142" t="s">
        <v>85</v>
      </c>
      <c r="BB76" s="127" t="s">
        <v>85</v>
      </c>
      <c r="BC76" s="55">
        <v>0</v>
      </c>
      <c r="BD76" s="55">
        <v>0</v>
      </c>
      <c r="BE76" s="76" t="s">
        <v>85</v>
      </c>
      <c r="BF76" s="55">
        <v>0</v>
      </c>
      <c r="BG76" s="55">
        <v>0</v>
      </c>
      <c r="BH76" s="128" t="s">
        <v>85</v>
      </c>
      <c r="BI76" s="114" t="s">
        <v>85</v>
      </c>
      <c r="BJ76" s="55">
        <v>0</v>
      </c>
      <c r="BK76" s="55">
        <v>0</v>
      </c>
      <c r="BL76" s="76" t="s">
        <v>85</v>
      </c>
      <c r="BM76" s="55">
        <v>0</v>
      </c>
      <c r="BN76" s="55">
        <v>0</v>
      </c>
      <c r="BO76" s="142" t="s">
        <v>85</v>
      </c>
      <c r="BP76" s="127" t="s">
        <v>85</v>
      </c>
      <c r="BQ76" s="55">
        <v>0</v>
      </c>
      <c r="BR76" s="55">
        <v>0</v>
      </c>
      <c r="BS76" s="76" t="s">
        <v>85</v>
      </c>
      <c r="BT76" s="55">
        <v>0</v>
      </c>
      <c r="BU76" s="55">
        <v>0</v>
      </c>
      <c r="BV76" s="128" t="s">
        <v>85</v>
      </c>
      <c r="BW76" s="114" t="s">
        <v>85</v>
      </c>
      <c r="BX76" s="76" t="s">
        <v>85</v>
      </c>
      <c r="BY76" s="88">
        <f t="shared" si="22"/>
        <v>0</v>
      </c>
      <c r="BZ76" s="184" t="s">
        <v>85</v>
      </c>
      <c r="CA76" s="76" t="s">
        <v>85</v>
      </c>
    </row>
    <row r="77" spans="1:79" ht="63.75" hidden="1" outlineLevel="1">
      <c r="A77" s="8" t="s">
        <v>190</v>
      </c>
      <c r="B77" s="9" t="s">
        <v>191</v>
      </c>
      <c r="C77" s="8" t="s">
        <v>84</v>
      </c>
      <c r="D77" s="43">
        <v>0</v>
      </c>
      <c r="E77" s="60" t="s">
        <v>85</v>
      </c>
      <c r="F77" s="11">
        <f t="shared" si="61"/>
        <v>0</v>
      </c>
      <c r="G77" s="60" t="s">
        <v>85</v>
      </c>
      <c r="H77" s="60" t="s">
        <v>85</v>
      </c>
      <c r="I77" s="11">
        <f t="shared" si="57"/>
        <v>0</v>
      </c>
      <c r="J77" s="11">
        <f t="shared" si="58"/>
        <v>0</v>
      </c>
      <c r="K77" s="60" t="s">
        <v>85</v>
      </c>
      <c r="L77" s="10" t="s">
        <v>85</v>
      </c>
      <c r="M77" s="43">
        <v>0</v>
      </c>
      <c r="N77" s="10">
        <v>0</v>
      </c>
      <c r="O77" s="10" t="s">
        <v>85</v>
      </c>
      <c r="P77" s="10">
        <v>0</v>
      </c>
      <c r="Q77" s="10">
        <v>0</v>
      </c>
      <c r="R77" s="10" t="s">
        <v>85</v>
      </c>
      <c r="S77" s="10" t="s">
        <v>85</v>
      </c>
      <c r="T77" s="28">
        <v>0</v>
      </c>
      <c r="U77" s="10">
        <v>0</v>
      </c>
      <c r="V77" s="10" t="s">
        <v>85</v>
      </c>
      <c r="W77" s="10">
        <v>0</v>
      </c>
      <c r="X77" s="10">
        <v>0</v>
      </c>
      <c r="Y77" s="10" t="s">
        <v>85</v>
      </c>
      <c r="Z77" s="10" t="s">
        <v>85</v>
      </c>
      <c r="AA77" s="28">
        <v>0</v>
      </c>
      <c r="AB77" s="10">
        <v>0</v>
      </c>
      <c r="AC77" s="10" t="s">
        <v>85</v>
      </c>
      <c r="AD77" s="10">
        <v>0</v>
      </c>
      <c r="AE77" s="10">
        <v>0</v>
      </c>
      <c r="AF77" s="10" t="s">
        <v>85</v>
      </c>
      <c r="AG77" s="10" t="s">
        <v>85</v>
      </c>
      <c r="AH77" s="28">
        <v>0</v>
      </c>
      <c r="AI77" s="10">
        <v>0</v>
      </c>
      <c r="AJ77" s="10" t="s">
        <v>85</v>
      </c>
      <c r="AK77" s="10">
        <v>0</v>
      </c>
      <c r="AL77" s="10">
        <v>0</v>
      </c>
      <c r="AM77" s="102" t="s">
        <v>85</v>
      </c>
      <c r="AN77" s="123" t="s">
        <v>85</v>
      </c>
      <c r="AO77" s="62">
        <f t="shared" si="63"/>
        <v>0</v>
      </c>
      <c r="AP77" s="62">
        <f t="shared" si="63"/>
        <v>0</v>
      </c>
      <c r="AQ77" s="60" t="s">
        <v>85</v>
      </c>
      <c r="AR77" s="62">
        <f t="shared" si="59"/>
        <v>0</v>
      </c>
      <c r="AS77" s="62">
        <f t="shared" si="60"/>
        <v>0</v>
      </c>
      <c r="AT77" s="124" t="s">
        <v>85</v>
      </c>
      <c r="AU77" s="112" t="s">
        <v>85</v>
      </c>
      <c r="AV77" s="67">
        <v>0</v>
      </c>
      <c r="AW77" s="67">
        <v>0</v>
      </c>
      <c r="AX77" s="60" t="s">
        <v>85</v>
      </c>
      <c r="AY77" s="67">
        <v>0</v>
      </c>
      <c r="AZ77" s="67">
        <v>0</v>
      </c>
      <c r="BA77" s="141" t="s">
        <v>85</v>
      </c>
      <c r="BB77" s="123" t="s">
        <v>85</v>
      </c>
      <c r="BC77" s="67">
        <v>0</v>
      </c>
      <c r="BD77" s="67">
        <v>0</v>
      </c>
      <c r="BE77" s="60" t="s">
        <v>85</v>
      </c>
      <c r="BF77" s="67">
        <v>0</v>
      </c>
      <c r="BG77" s="67">
        <v>0</v>
      </c>
      <c r="BH77" s="124" t="s">
        <v>85</v>
      </c>
      <c r="BI77" s="112" t="s">
        <v>85</v>
      </c>
      <c r="BJ77" s="67">
        <v>0</v>
      </c>
      <c r="BK77" s="67">
        <v>0</v>
      </c>
      <c r="BL77" s="60" t="s">
        <v>85</v>
      </c>
      <c r="BM77" s="67">
        <v>0</v>
      </c>
      <c r="BN77" s="67">
        <v>0</v>
      </c>
      <c r="BO77" s="141" t="s">
        <v>85</v>
      </c>
      <c r="BP77" s="123" t="s">
        <v>85</v>
      </c>
      <c r="BQ77" s="67">
        <v>0</v>
      </c>
      <c r="BR77" s="67">
        <v>0</v>
      </c>
      <c r="BS77" s="60" t="s">
        <v>85</v>
      </c>
      <c r="BT77" s="67">
        <v>0</v>
      </c>
      <c r="BU77" s="67">
        <v>0</v>
      </c>
      <c r="BV77" s="124" t="s">
        <v>85</v>
      </c>
      <c r="BW77" s="112" t="s">
        <v>85</v>
      </c>
      <c r="BX77" s="60" t="s">
        <v>85</v>
      </c>
      <c r="BY77" s="86">
        <f t="shared" si="22"/>
        <v>0</v>
      </c>
      <c r="BZ77" s="81" t="s">
        <v>85</v>
      </c>
      <c r="CA77" s="60" t="s">
        <v>85</v>
      </c>
    </row>
    <row r="78" spans="1:79" ht="63.75" hidden="1" outlineLevel="1">
      <c r="A78" s="8" t="s">
        <v>192</v>
      </c>
      <c r="B78" s="9" t="s">
        <v>193</v>
      </c>
      <c r="C78" s="8" t="s">
        <v>84</v>
      </c>
      <c r="D78" s="43">
        <v>0</v>
      </c>
      <c r="E78" s="60" t="s">
        <v>85</v>
      </c>
      <c r="F78" s="11">
        <f t="shared" si="61"/>
        <v>0</v>
      </c>
      <c r="G78" s="60" t="s">
        <v>85</v>
      </c>
      <c r="H78" s="60" t="s">
        <v>85</v>
      </c>
      <c r="I78" s="11">
        <f t="shared" si="57"/>
        <v>0</v>
      </c>
      <c r="J78" s="11">
        <f t="shared" si="58"/>
        <v>0</v>
      </c>
      <c r="K78" s="60" t="s">
        <v>85</v>
      </c>
      <c r="L78" s="10" t="s">
        <v>85</v>
      </c>
      <c r="M78" s="43">
        <v>0</v>
      </c>
      <c r="N78" s="10">
        <v>0</v>
      </c>
      <c r="O78" s="10" t="s">
        <v>85</v>
      </c>
      <c r="P78" s="10">
        <v>0</v>
      </c>
      <c r="Q78" s="10">
        <v>0</v>
      </c>
      <c r="R78" s="10" t="s">
        <v>85</v>
      </c>
      <c r="S78" s="10" t="s">
        <v>85</v>
      </c>
      <c r="T78" s="28">
        <v>0</v>
      </c>
      <c r="U78" s="10">
        <v>0</v>
      </c>
      <c r="V78" s="10" t="s">
        <v>85</v>
      </c>
      <c r="W78" s="10">
        <v>0</v>
      </c>
      <c r="X78" s="10">
        <v>0</v>
      </c>
      <c r="Y78" s="10" t="s">
        <v>85</v>
      </c>
      <c r="Z78" s="10" t="s">
        <v>85</v>
      </c>
      <c r="AA78" s="28">
        <v>0</v>
      </c>
      <c r="AB78" s="10">
        <v>0</v>
      </c>
      <c r="AC78" s="10" t="s">
        <v>85</v>
      </c>
      <c r="AD78" s="10">
        <v>0</v>
      </c>
      <c r="AE78" s="10">
        <v>0</v>
      </c>
      <c r="AF78" s="10" t="s">
        <v>85</v>
      </c>
      <c r="AG78" s="10" t="s">
        <v>85</v>
      </c>
      <c r="AH78" s="28">
        <v>0</v>
      </c>
      <c r="AI78" s="10">
        <v>0</v>
      </c>
      <c r="AJ78" s="10" t="s">
        <v>85</v>
      </c>
      <c r="AK78" s="10">
        <v>0</v>
      </c>
      <c r="AL78" s="10">
        <v>0</v>
      </c>
      <c r="AM78" s="102" t="s">
        <v>85</v>
      </c>
      <c r="AN78" s="123" t="s">
        <v>85</v>
      </c>
      <c r="AO78" s="62">
        <f t="shared" si="63"/>
        <v>0</v>
      </c>
      <c r="AP78" s="62">
        <f t="shared" si="63"/>
        <v>0</v>
      </c>
      <c r="AQ78" s="60" t="s">
        <v>85</v>
      </c>
      <c r="AR78" s="62">
        <f t="shared" si="59"/>
        <v>0</v>
      </c>
      <c r="AS78" s="62">
        <f t="shared" si="60"/>
        <v>0</v>
      </c>
      <c r="AT78" s="124" t="s">
        <v>85</v>
      </c>
      <c r="AU78" s="112" t="s">
        <v>85</v>
      </c>
      <c r="AV78" s="67">
        <v>0</v>
      </c>
      <c r="AW78" s="67">
        <v>0</v>
      </c>
      <c r="AX78" s="60" t="s">
        <v>85</v>
      </c>
      <c r="AY78" s="67">
        <v>0</v>
      </c>
      <c r="AZ78" s="67">
        <v>0</v>
      </c>
      <c r="BA78" s="141" t="s">
        <v>85</v>
      </c>
      <c r="BB78" s="123" t="s">
        <v>85</v>
      </c>
      <c r="BC78" s="67">
        <v>0</v>
      </c>
      <c r="BD78" s="67">
        <v>0</v>
      </c>
      <c r="BE78" s="60" t="s">
        <v>85</v>
      </c>
      <c r="BF78" s="67">
        <v>0</v>
      </c>
      <c r="BG78" s="67">
        <v>0</v>
      </c>
      <c r="BH78" s="124" t="s">
        <v>85</v>
      </c>
      <c r="BI78" s="112" t="s">
        <v>85</v>
      </c>
      <c r="BJ78" s="67">
        <v>0</v>
      </c>
      <c r="BK78" s="67">
        <v>0</v>
      </c>
      <c r="BL78" s="60" t="s">
        <v>85</v>
      </c>
      <c r="BM78" s="67">
        <v>0</v>
      </c>
      <c r="BN78" s="67">
        <v>0</v>
      </c>
      <c r="BO78" s="141" t="s">
        <v>85</v>
      </c>
      <c r="BP78" s="123" t="s">
        <v>85</v>
      </c>
      <c r="BQ78" s="67">
        <v>0</v>
      </c>
      <c r="BR78" s="67">
        <v>0</v>
      </c>
      <c r="BS78" s="60" t="s">
        <v>85</v>
      </c>
      <c r="BT78" s="67">
        <v>0</v>
      </c>
      <c r="BU78" s="67">
        <v>0</v>
      </c>
      <c r="BV78" s="124" t="s">
        <v>85</v>
      </c>
      <c r="BW78" s="112" t="s">
        <v>85</v>
      </c>
      <c r="BX78" s="60" t="s">
        <v>85</v>
      </c>
      <c r="BY78" s="86">
        <f t="shared" si="22"/>
        <v>0</v>
      </c>
      <c r="BZ78" s="81" t="s">
        <v>85</v>
      </c>
      <c r="CA78" s="60" t="s">
        <v>85</v>
      </c>
    </row>
    <row r="79" spans="1:79" s="77" customFormat="1" ht="38.25" collapsed="1">
      <c r="A79" s="15" t="s">
        <v>194</v>
      </c>
      <c r="B79" s="16" t="s">
        <v>195</v>
      </c>
      <c r="C79" s="15" t="s">
        <v>84</v>
      </c>
      <c r="D79" s="55">
        <v>0</v>
      </c>
      <c r="E79" s="76" t="s">
        <v>85</v>
      </c>
      <c r="F79" s="18">
        <f t="shared" si="61"/>
        <v>0</v>
      </c>
      <c r="G79" s="76" t="s">
        <v>85</v>
      </c>
      <c r="H79" s="76" t="s">
        <v>85</v>
      </c>
      <c r="I79" s="18">
        <f t="shared" si="57"/>
        <v>0</v>
      </c>
      <c r="J79" s="18">
        <f t="shared" si="58"/>
        <v>0</v>
      </c>
      <c r="K79" s="76" t="s">
        <v>85</v>
      </c>
      <c r="L79" s="17" t="s">
        <v>85</v>
      </c>
      <c r="M79" s="55">
        <v>0</v>
      </c>
      <c r="N79" s="17">
        <v>0</v>
      </c>
      <c r="O79" s="17" t="s">
        <v>85</v>
      </c>
      <c r="P79" s="17">
        <v>0</v>
      </c>
      <c r="Q79" s="17">
        <v>0</v>
      </c>
      <c r="R79" s="17" t="s">
        <v>85</v>
      </c>
      <c r="S79" s="17" t="s">
        <v>85</v>
      </c>
      <c r="T79" s="19">
        <v>0</v>
      </c>
      <c r="U79" s="17">
        <v>0</v>
      </c>
      <c r="V79" s="17" t="s">
        <v>85</v>
      </c>
      <c r="W79" s="17">
        <v>0</v>
      </c>
      <c r="X79" s="17">
        <v>0</v>
      </c>
      <c r="Y79" s="17" t="s">
        <v>85</v>
      </c>
      <c r="Z79" s="17" t="s">
        <v>85</v>
      </c>
      <c r="AA79" s="19">
        <v>0</v>
      </c>
      <c r="AB79" s="17">
        <v>0</v>
      </c>
      <c r="AC79" s="17" t="s">
        <v>85</v>
      </c>
      <c r="AD79" s="17">
        <v>0</v>
      </c>
      <c r="AE79" s="17">
        <v>0</v>
      </c>
      <c r="AF79" s="17" t="s">
        <v>85</v>
      </c>
      <c r="AG79" s="17" t="s">
        <v>85</v>
      </c>
      <c r="AH79" s="19">
        <v>0</v>
      </c>
      <c r="AI79" s="17">
        <v>0</v>
      </c>
      <c r="AJ79" s="17" t="s">
        <v>85</v>
      </c>
      <c r="AK79" s="17">
        <v>0</v>
      </c>
      <c r="AL79" s="17">
        <v>0</v>
      </c>
      <c r="AM79" s="104" t="s">
        <v>85</v>
      </c>
      <c r="AN79" s="127" t="s">
        <v>85</v>
      </c>
      <c r="AO79" s="18">
        <f t="shared" si="63"/>
        <v>0</v>
      </c>
      <c r="AP79" s="18">
        <f t="shared" si="63"/>
        <v>0</v>
      </c>
      <c r="AQ79" s="76" t="s">
        <v>85</v>
      </c>
      <c r="AR79" s="18">
        <f t="shared" si="59"/>
        <v>0</v>
      </c>
      <c r="AS79" s="18">
        <f t="shared" si="60"/>
        <v>0</v>
      </c>
      <c r="AT79" s="128" t="s">
        <v>85</v>
      </c>
      <c r="AU79" s="114" t="s">
        <v>85</v>
      </c>
      <c r="AV79" s="55">
        <v>0</v>
      </c>
      <c r="AW79" s="55">
        <v>0</v>
      </c>
      <c r="AX79" s="76" t="s">
        <v>85</v>
      </c>
      <c r="AY79" s="55">
        <v>0</v>
      </c>
      <c r="AZ79" s="55">
        <v>0</v>
      </c>
      <c r="BA79" s="142" t="s">
        <v>85</v>
      </c>
      <c r="BB79" s="127" t="s">
        <v>85</v>
      </c>
      <c r="BC79" s="55">
        <v>0</v>
      </c>
      <c r="BD79" s="55">
        <v>0</v>
      </c>
      <c r="BE79" s="76" t="s">
        <v>85</v>
      </c>
      <c r="BF79" s="55">
        <v>0</v>
      </c>
      <c r="BG79" s="55">
        <v>0</v>
      </c>
      <c r="BH79" s="128" t="s">
        <v>85</v>
      </c>
      <c r="BI79" s="114" t="s">
        <v>85</v>
      </c>
      <c r="BJ79" s="55">
        <v>0</v>
      </c>
      <c r="BK79" s="55">
        <v>0</v>
      </c>
      <c r="BL79" s="76" t="s">
        <v>85</v>
      </c>
      <c r="BM79" s="55">
        <v>0</v>
      </c>
      <c r="BN79" s="55">
        <v>0</v>
      </c>
      <c r="BO79" s="142" t="s">
        <v>85</v>
      </c>
      <c r="BP79" s="127" t="s">
        <v>85</v>
      </c>
      <c r="BQ79" s="55">
        <v>0</v>
      </c>
      <c r="BR79" s="55">
        <v>0</v>
      </c>
      <c r="BS79" s="76" t="s">
        <v>85</v>
      </c>
      <c r="BT79" s="55">
        <v>0</v>
      </c>
      <c r="BU79" s="55">
        <v>0</v>
      </c>
      <c r="BV79" s="128" t="s">
        <v>85</v>
      </c>
      <c r="BW79" s="114" t="s">
        <v>85</v>
      </c>
      <c r="BX79" s="76" t="s">
        <v>85</v>
      </c>
      <c r="BY79" s="88">
        <f t="shared" si="22"/>
        <v>0</v>
      </c>
      <c r="BZ79" s="184" t="s">
        <v>85</v>
      </c>
      <c r="CA79" s="76" t="s">
        <v>85</v>
      </c>
    </row>
    <row r="80" spans="1:79" s="77" customFormat="1" ht="39.75" customHeight="1">
      <c r="A80" s="15" t="s">
        <v>196</v>
      </c>
      <c r="B80" s="16" t="s">
        <v>197</v>
      </c>
      <c r="C80" s="15" t="s">
        <v>84</v>
      </c>
      <c r="D80" s="55">
        <v>0</v>
      </c>
      <c r="E80" s="76" t="s">
        <v>85</v>
      </c>
      <c r="F80" s="18">
        <f t="shared" si="61"/>
        <v>0</v>
      </c>
      <c r="G80" s="76" t="s">
        <v>85</v>
      </c>
      <c r="H80" s="76" t="s">
        <v>85</v>
      </c>
      <c r="I80" s="18">
        <f t="shared" si="57"/>
        <v>0</v>
      </c>
      <c r="J80" s="18">
        <f t="shared" si="58"/>
        <v>0</v>
      </c>
      <c r="K80" s="76" t="s">
        <v>85</v>
      </c>
      <c r="L80" s="17" t="s">
        <v>85</v>
      </c>
      <c r="M80" s="55">
        <v>0</v>
      </c>
      <c r="N80" s="17">
        <v>0</v>
      </c>
      <c r="O80" s="17" t="s">
        <v>85</v>
      </c>
      <c r="P80" s="17">
        <v>0</v>
      </c>
      <c r="Q80" s="17">
        <v>0</v>
      </c>
      <c r="R80" s="17" t="s">
        <v>85</v>
      </c>
      <c r="S80" s="17" t="s">
        <v>85</v>
      </c>
      <c r="T80" s="19">
        <v>0</v>
      </c>
      <c r="U80" s="17">
        <v>0</v>
      </c>
      <c r="V80" s="17" t="s">
        <v>85</v>
      </c>
      <c r="W80" s="17">
        <v>0</v>
      </c>
      <c r="X80" s="17">
        <v>0</v>
      </c>
      <c r="Y80" s="17" t="s">
        <v>85</v>
      </c>
      <c r="Z80" s="17" t="s">
        <v>85</v>
      </c>
      <c r="AA80" s="19">
        <v>0</v>
      </c>
      <c r="AB80" s="17">
        <v>0</v>
      </c>
      <c r="AC80" s="17" t="s">
        <v>85</v>
      </c>
      <c r="AD80" s="17">
        <v>0</v>
      </c>
      <c r="AE80" s="17">
        <v>0</v>
      </c>
      <c r="AF80" s="17" t="s">
        <v>85</v>
      </c>
      <c r="AG80" s="17" t="s">
        <v>85</v>
      </c>
      <c r="AH80" s="19">
        <v>0</v>
      </c>
      <c r="AI80" s="17">
        <v>0</v>
      </c>
      <c r="AJ80" s="17" t="s">
        <v>85</v>
      </c>
      <c r="AK80" s="17">
        <v>0</v>
      </c>
      <c r="AL80" s="17">
        <v>0</v>
      </c>
      <c r="AM80" s="104" t="s">
        <v>85</v>
      </c>
      <c r="AN80" s="127" t="s">
        <v>85</v>
      </c>
      <c r="AO80" s="18">
        <f t="shared" si="63"/>
        <v>0</v>
      </c>
      <c r="AP80" s="18">
        <f t="shared" si="63"/>
        <v>0</v>
      </c>
      <c r="AQ80" s="76" t="s">
        <v>85</v>
      </c>
      <c r="AR80" s="18">
        <f t="shared" si="59"/>
        <v>0</v>
      </c>
      <c r="AS80" s="18">
        <f t="shared" si="60"/>
        <v>0</v>
      </c>
      <c r="AT80" s="128" t="s">
        <v>85</v>
      </c>
      <c r="AU80" s="114" t="s">
        <v>85</v>
      </c>
      <c r="AV80" s="55">
        <v>0</v>
      </c>
      <c r="AW80" s="55">
        <v>0</v>
      </c>
      <c r="AX80" s="76" t="s">
        <v>85</v>
      </c>
      <c r="AY80" s="55">
        <v>0</v>
      </c>
      <c r="AZ80" s="55">
        <v>0</v>
      </c>
      <c r="BA80" s="142" t="s">
        <v>85</v>
      </c>
      <c r="BB80" s="127" t="s">
        <v>85</v>
      </c>
      <c r="BC80" s="55">
        <v>0</v>
      </c>
      <c r="BD80" s="55">
        <v>0</v>
      </c>
      <c r="BE80" s="76" t="s">
        <v>85</v>
      </c>
      <c r="BF80" s="55">
        <v>0</v>
      </c>
      <c r="BG80" s="55">
        <v>0</v>
      </c>
      <c r="BH80" s="128" t="s">
        <v>85</v>
      </c>
      <c r="BI80" s="114" t="s">
        <v>85</v>
      </c>
      <c r="BJ80" s="55">
        <v>0</v>
      </c>
      <c r="BK80" s="55">
        <v>0</v>
      </c>
      <c r="BL80" s="76" t="s">
        <v>85</v>
      </c>
      <c r="BM80" s="55">
        <v>0</v>
      </c>
      <c r="BN80" s="55">
        <v>0</v>
      </c>
      <c r="BO80" s="142" t="s">
        <v>85</v>
      </c>
      <c r="BP80" s="127" t="s">
        <v>85</v>
      </c>
      <c r="BQ80" s="55">
        <v>0</v>
      </c>
      <c r="BR80" s="55">
        <v>0</v>
      </c>
      <c r="BS80" s="76" t="s">
        <v>85</v>
      </c>
      <c r="BT80" s="55">
        <v>0</v>
      </c>
      <c r="BU80" s="55">
        <v>0</v>
      </c>
      <c r="BV80" s="128" t="s">
        <v>85</v>
      </c>
      <c r="BW80" s="114" t="s">
        <v>85</v>
      </c>
      <c r="BX80" s="76" t="s">
        <v>85</v>
      </c>
      <c r="BY80" s="88">
        <f t="shared" si="22"/>
        <v>0</v>
      </c>
      <c r="BZ80" s="184" t="s">
        <v>85</v>
      </c>
      <c r="CA80" s="76" t="s">
        <v>85</v>
      </c>
    </row>
    <row r="81" spans="1:79" s="77" customFormat="1" ht="25.5">
      <c r="A81" s="15" t="s">
        <v>198</v>
      </c>
      <c r="B81" s="16" t="s">
        <v>199</v>
      </c>
      <c r="C81" s="15" t="s">
        <v>84</v>
      </c>
      <c r="D81" s="55">
        <f>D82</f>
        <v>0</v>
      </c>
      <c r="E81" s="76" t="s">
        <v>85</v>
      </c>
      <c r="F81" s="18">
        <f t="shared" si="61"/>
        <v>8.9240100000000009</v>
      </c>
      <c r="G81" s="76" t="s">
        <v>85</v>
      </c>
      <c r="H81" s="76" t="s">
        <v>85</v>
      </c>
      <c r="I81" s="18">
        <f t="shared" si="57"/>
        <v>0</v>
      </c>
      <c r="J81" s="18">
        <f t="shared" si="58"/>
        <v>0</v>
      </c>
      <c r="K81" s="76" t="s">
        <v>85</v>
      </c>
      <c r="L81" s="17" t="s">
        <v>85</v>
      </c>
      <c r="M81" s="55">
        <f>M82</f>
        <v>0</v>
      </c>
      <c r="N81" s="17">
        <v>0</v>
      </c>
      <c r="O81" s="17" t="s">
        <v>85</v>
      </c>
      <c r="P81" s="17">
        <v>0</v>
      </c>
      <c r="Q81" s="17">
        <v>0</v>
      </c>
      <c r="R81" s="17" t="s">
        <v>85</v>
      </c>
      <c r="S81" s="17" t="s">
        <v>85</v>
      </c>
      <c r="T81" s="19">
        <f>T82</f>
        <v>0</v>
      </c>
      <c r="U81" s="17">
        <v>0</v>
      </c>
      <c r="V81" s="17" t="s">
        <v>85</v>
      </c>
      <c r="W81" s="17">
        <v>0</v>
      </c>
      <c r="X81" s="17">
        <v>0</v>
      </c>
      <c r="Y81" s="17" t="s">
        <v>85</v>
      </c>
      <c r="Z81" s="17" t="s">
        <v>85</v>
      </c>
      <c r="AA81" s="19">
        <f>AA82</f>
        <v>0</v>
      </c>
      <c r="AB81" s="17">
        <v>0</v>
      </c>
      <c r="AC81" s="17" t="s">
        <v>85</v>
      </c>
      <c r="AD81" s="17">
        <v>0</v>
      </c>
      <c r="AE81" s="17">
        <v>0</v>
      </c>
      <c r="AF81" s="17" t="s">
        <v>85</v>
      </c>
      <c r="AG81" s="17" t="s">
        <v>85</v>
      </c>
      <c r="AH81" s="19">
        <f>AH82</f>
        <v>8.9240100000000009</v>
      </c>
      <c r="AI81" s="17">
        <v>0</v>
      </c>
      <c r="AJ81" s="17" t="s">
        <v>85</v>
      </c>
      <c r="AK81" s="17">
        <v>0</v>
      </c>
      <c r="AL81" s="17">
        <v>0</v>
      </c>
      <c r="AM81" s="104" t="s">
        <v>85</v>
      </c>
      <c r="AN81" s="127" t="s">
        <v>85</v>
      </c>
      <c r="AO81" s="18">
        <f t="shared" si="63"/>
        <v>0</v>
      </c>
      <c r="AP81" s="18">
        <f t="shared" si="63"/>
        <v>0</v>
      </c>
      <c r="AQ81" s="76" t="s">
        <v>85</v>
      </c>
      <c r="AR81" s="18">
        <f t="shared" si="59"/>
        <v>0</v>
      </c>
      <c r="AS81" s="18">
        <f t="shared" si="60"/>
        <v>0</v>
      </c>
      <c r="AT81" s="128" t="s">
        <v>85</v>
      </c>
      <c r="AU81" s="114" t="s">
        <v>85</v>
      </c>
      <c r="AV81" s="55">
        <f>AV82</f>
        <v>0</v>
      </c>
      <c r="AW81" s="55">
        <f>AW82</f>
        <v>0</v>
      </c>
      <c r="AX81" s="76" t="s">
        <v>85</v>
      </c>
      <c r="AY81" s="55">
        <f>AY82</f>
        <v>0</v>
      </c>
      <c r="AZ81" s="55">
        <f>AZ82</f>
        <v>0</v>
      </c>
      <c r="BA81" s="142" t="s">
        <v>85</v>
      </c>
      <c r="BB81" s="127" t="s">
        <v>85</v>
      </c>
      <c r="BC81" s="55">
        <f>BC82</f>
        <v>0</v>
      </c>
      <c r="BD81" s="55">
        <f>BD82</f>
        <v>0</v>
      </c>
      <c r="BE81" s="76" t="s">
        <v>85</v>
      </c>
      <c r="BF81" s="55">
        <f>BF82</f>
        <v>0</v>
      </c>
      <c r="BG81" s="55">
        <f>BG82</f>
        <v>0</v>
      </c>
      <c r="BH81" s="128" t="s">
        <v>85</v>
      </c>
      <c r="BI81" s="114" t="s">
        <v>85</v>
      </c>
      <c r="BJ81" s="55">
        <f>BJ82</f>
        <v>0</v>
      </c>
      <c r="BK81" s="55">
        <f>BK82</f>
        <v>0</v>
      </c>
      <c r="BL81" s="76" t="s">
        <v>85</v>
      </c>
      <c r="BM81" s="55">
        <f>BM82</f>
        <v>0</v>
      </c>
      <c r="BN81" s="55">
        <f>BN82</f>
        <v>0</v>
      </c>
      <c r="BO81" s="142" t="s">
        <v>85</v>
      </c>
      <c r="BP81" s="127" t="s">
        <v>85</v>
      </c>
      <c r="BQ81" s="55">
        <f>BQ82</f>
        <v>0</v>
      </c>
      <c r="BR81" s="55">
        <f>BR82</f>
        <v>0</v>
      </c>
      <c r="BS81" s="76" t="s">
        <v>85</v>
      </c>
      <c r="BT81" s="55">
        <f>BT82</f>
        <v>0</v>
      </c>
      <c r="BU81" s="55">
        <f>BU82</f>
        <v>0</v>
      </c>
      <c r="BV81" s="128" t="s">
        <v>85</v>
      </c>
      <c r="BW81" s="114" t="s">
        <v>85</v>
      </c>
      <c r="BX81" s="76" t="s">
        <v>85</v>
      </c>
      <c r="BY81" s="88">
        <f t="shared" si="22"/>
        <v>0</v>
      </c>
      <c r="BZ81" s="184" t="s">
        <v>85</v>
      </c>
      <c r="CA81" s="76" t="s">
        <v>85</v>
      </c>
    </row>
    <row r="82" spans="1:79" s="77" customFormat="1" ht="25.5">
      <c r="A82" s="15" t="s">
        <v>200</v>
      </c>
      <c r="B82" s="16" t="s">
        <v>201</v>
      </c>
      <c r="C82" s="56" t="s">
        <v>202</v>
      </c>
      <c r="D82" s="55">
        <f>SUM(D83:D88)</f>
        <v>0</v>
      </c>
      <c r="E82" s="76" t="s">
        <v>85</v>
      </c>
      <c r="F82" s="18">
        <f t="shared" si="61"/>
        <v>8.9240100000000009</v>
      </c>
      <c r="G82" s="76" t="s">
        <v>85</v>
      </c>
      <c r="H82" s="76" t="s">
        <v>85</v>
      </c>
      <c r="I82" s="18">
        <f t="shared" si="57"/>
        <v>0</v>
      </c>
      <c r="J82" s="18">
        <f t="shared" si="58"/>
        <v>0</v>
      </c>
      <c r="K82" s="76" t="s">
        <v>85</v>
      </c>
      <c r="L82" s="17" t="s">
        <v>85</v>
      </c>
      <c r="M82" s="55">
        <f>SUM(M83:M88)</f>
        <v>0</v>
      </c>
      <c r="N82" s="17">
        <v>0</v>
      </c>
      <c r="O82" s="17" t="s">
        <v>85</v>
      </c>
      <c r="P82" s="17">
        <v>0</v>
      </c>
      <c r="Q82" s="17">
        <v>0</v>
      </c>
      <c r="R82" s="17" t="s">
        <v>85</v>
      </c>
      <c r="S82" s="17" t="s">
        <v>85</v>
      </c>
      <c r="T82" s="19">
        <f>SUM(T83:T88)</f>
        <v>0</v>
      </c>
      <c r="U82" s="17">
        <v>0</v>
      </c>
      <c r="V82" s="17" t="s">
        <v>85</v>
      </c>
      <c r="W82" s="17">
        <v>0</v>
      </c>
      <c r="X82" s="17">
        <v>0</v>
      </c>
      <c r="Y82" s="17" t="s">
        <v>85</v>
      </c>
      <c r="Z82" s="17" t="s">
        <v>85</v>
      </c>
      <c r="AA82" s="19">
        <f>SUM(AA83:AA88)</f>
        <v>0</v>
      </c>
      <c r="AB82" s="17">
        <v>0</v>
      </c>
      <c r="AC82" s="17" t="s">
        <v>85</v>
      </c>
      <c r="AD82" s="17">
        <v>0</v>
      </c>
      <c r="AE82" s="17">
        <v>0</v>
      </c>
      <c r="AF82" s="17" t="s">
        <v>85</v>
      </c>
      <c r="AG82" s="17" t="s">
        <v>85</v>
      </c>
      <c r="AH82" s="19">
        <f>SUM(AH83:AH88)</f>
        <v>8.9240100000000009</v>
      </c>
      <c r="AI82" s="17">
        <v>0</v>
      </c>
      <c r="AJ82" s="17" t="s">
        <v>85</v>
      </c>
      <c r="AK82" s="17">
        <v>0</v>
      </c>
      <c r="AL82" s="17">
        <v>0</v>
      </c>
      <c r="AM82" s="104" t="s">
        <v>85</v>
      </c>
      <c r="AN82" s="127" t="s">
        <v>85</v>
      </c>
      <c r="AO82" s="18">
        <f t="shared" si="63"/>
        <v>0</v>
      </c>
      <c r="AP82" s="18">
        <f t="shared" si="63"/>
        <v>0</v>
      </c>
      <c r="AQ82" s="76" t="s">
        <v>85</v>
      </c>
      <c r="AR82" s="18">
        <f t="shared" si="59"/>
        <v>0</v>
      </c>
      <c r="AS82" s="18">
        <f t="shared" si="60"/>
        <v>0</v>
      </c>
      <c r="AT82" s="128" t="s">
        <v>85</v>
      </c>
      <c r="AU82" s="114" t="s">
        <v>85</v>
      </c>
      <c r="AV82" s="55">
        <f>SUM(AV83:AV88)</f>
        <v>0</v>
      </c>
      <c r="AW82" s="55">
        <f>SUM(AW83:AW88)</f>
        <v>0</v>
      </c>
      <c r="AX82" s="76" t="s">
        <v>85</v>
      </c>
      <c r="AY82" s="55">
        <f>SUM(AY83:AY88)</f>
        <v>0</v>
      </c>
      <c r="AZ82" s="55">
        <f>SUM(AZ83:AZ88)</f>
        <v>0</v>
      </c>
      <c r="BA82" s="142" t="s">
        <v>85</v>
      </c>
      <c r="BB82" s="127" t="s">
        <v>85</v>
      </c>
      <c r="BC82" s="55">
        <f>SUM(BC83:BC88)</f>
        <v>0</v>
      </c>
      <c r="BD82" s="55">
        <f>SUM(BD83:BD88)</f>
        <v>0</v>
      </c>
      <c r="BE82" s="76" t="s">
        <v>85</v>
      </c>
      <c r="BF82" s="55">
        <f>SUM(BF83:BF88)</f>
        <v>0</v>
      </c>
      <c r="BG82" s="55">
        <f>SUM(BG83:BG88)</f>
        <v>0</v>
      </c>
      <c r="BH82" s="128" t="s">
        <v>85</v>
      </c>
      <c r="BI82" s="114" t="s">
        <v>85</v>
      </c>
      <c r="BJ82" s="55">
        <f>SUM(BJ83:BJ88)</f>
        <v>0</v>
      </c>
      <c r="BK82" s="55">
        <f>SUM(BK83:BK88)</f>
        <v>0</v>
      </c>
      <c r="BL82" s="76" t="s">
        <v>85</v>
      </c>
      <c r="BM82" s="55">
        <f>SUM(BM83:BM88)</f>
        <v>0</v>
      </c>
      <c r="BN82" s="55">
        <f>SUM(BN83:BN88)</f>
        <v>0</v>
      </c>
      <c r="BO82" s="142" t="s">
        <v>85</v>
      </c>
      <c r="BP82" s="127" t="s">
        <v>85</v>
      </c>
      <c r="BQ82" s="55">
        <f>SUM(BQ83:BQ88)</f>
        <v>0</v>
      </c>
      <c r="BR82" s="55">
        <f>SUM(BR83:BR88)</f>
        <v>0</v>
      </c>
      <c r="BS82" s="76" t="s">
        <v>85</v>
      </c>
      <c r="BT82" s="55">
        <f>SUM(BT83:BT88)</f>
        <v>0</v>
      </c>
      <c r="BU82" s="55">
        <f>SUM(BU83:BU88)</f>
        <v>0</v>
      </c>
      <c r="BV82" s="128" t="s">
        <v>85</v>
      </c>
      <c r="BW82" s="114" t="s">
        <v>85</v>
      </c>
      <c r="BX82" s="76" t="s">
        <v>85</v>
      </c>
      <c r="BY82" s="88">
        <f t="shared" si="22"/>
        <v>0</v>
      </c>
      <c r="BZ82" s="184" t="s">
        <v>85</v>
      </c>
      <c r="CA82" s="76" t="s">
        <v>85</v>
      </c>
    </row>
    <row r="83" spans="1:79">
      <c r="A83" s="40" t="s">
        <v>203</v>
      </c>
      <c r="B83" s="57" t="s">
        <v>204</v>
      </c>
      <c r="C83" s="42" t="s">
        <v>205</v>
      </c>
      <c r="D83" s="28">
        <v>0</v>
      </c>
      <c r="E83" s="60" t="s">
        <v>85</v>
      </c>
      <c r="F83" s="11">
        <f t="shared" si="61"/>
        <v>3.8500000000000005</v>
      </c>
      <c r="G83" s="60" t="s">
        <v>85</v>
      </c>
      <c r="H83" s="60" t="s">
        <v>85</v>
      </c>
      <c r="I83" s="11">
        <f t="shared" si="57"/>
        <v>0</v>
      </c>
      <c r="J83" s="11">
        <f t="shared" si="58"/>
        <v>0</v>
      </c>
      <c r="K83" s="60" t="s">
        <v>85</v>
      </c>
      <c r="L83" s="58" t="s">
        <v>85</v>
      </c>
      <c r="M83" s="28">
        <v>0</v>
      </c>
      <c r="N83" s="58" t="s">
        <v>85</v>
      </c>
      <c r="O83" s="58" t="s">
        <v>85</v>
      </c>
      <c r="P83" s="10">
        <v>0</v>
      </c>
      <c r="Q83" s="10">
        <v>0</v>
      </c>
      <c r="R83" s="58" t="s">
        <v>85</v>
      </c>
      <c r="S83" s="58" t="s">
        <v>85</v>
      </c>
      <c r="T83" s="28">
        <v>0</v>
      </c>
      <c r="U83" s="58" t="s">
        <v>85</v>
      </c>
      <c r="V83" s="58" t="s">
        <v>85</v>
      </c>
      <c r="W83" s="10">
        <v>0</v>
      </c>
      <c r="X83" s="10">
        <v>0</v>
      </c>
      <c r="Y83" s="58" t="s">
        <v>85</v>
      </c>
      <c r="Z83" s="58" t="s">
        <v>85</v>
      </c>
      <c r="AA83" s="28">
        <v>0</v>
      </c>
      <c r="AB83" s="58" t="s">
        <v>85</v>
      </c>
      <c r="AC83" s="58" t="s">
        <v>85</v>
      </c>
      <c r="AD83" s="10">
        <v>0</v>
      </c>
      <c r="AE83" s="10">
        <v>0</v>
      </c>
      <c r="AF83" s="58" t="s">
        <v>85</v>
      </c>
      <c r="AG83" s="58" t="s">
        <v>85</v>
      </c>
      <c r="AH83" s="28">
        <v>3.8500000000000005</v>
      </c>
      <c r="AI83" s="58">
        <v>0</v>
      </c>
      <c r="AJ83" s="58" t="s">
        <v>85</v>
      </c>
      <c r="AK83" s="58">
        <v>0</v>
      </c>
      <c r="AL83" s="58">
        <v>0</v>
      </c>
      <c r="AM83" s="111" t="s">
        <v>85</v>
      </c>
      <c r="AN83" s="123" t="s">
        <v>85</v>
      </c>
      <c r="AO83" s="62">
        <f t="shared" si="63"/>
        <v>0</v>
      </c>
      <c r="AP83" s="62">
        <f t="shared" si="63"/>
        <v>0</v>
      </c>
      <c r="AQ83" s="60" t="s">
        <v>85</v>
      </c>
      <c r="AR83" s="62">
        <f t="shared" si="59"/>
        <v>0</v>
      </c>
      <c r="AS83" s="62">
        <f t="shared" si="60"/>
        <v>0</v>
      </c>
      <c r="AT83" s="124" t="s">
        <v>85</v>
      </c>
      <c r="AU83" s="112" t="s">
        <v>85</v>
      </c>
      <c r="AV83" s="68">
        <v>0</v>
      </c>
      <c r="AW83" s="68">
        <v>0</v>
      </c>
      <c r="AX83" s="60" t="s">
        <v>85</v>
      </c>
      <c r="AY83" s="68">
        <v>0</v>
      </c>
      <c r="AZ83" s="68">
        <v>0</v>
      </c>
      <c r="BA83" s="141" t="s">
        <v>85</v>
      </c>
      <c r="BB83" s="123" t="s">
        <v>85</v>
      </c>
      <c r="BC83" s="68">
        <v>0</v>
      </c>
      <c r="BD83" s="68">
        <v>0</v>
      </c>
      <c r="BE83" s="60" t="s">
        <v>85</v>
      </c>
      <c r="BF83" s="68">
        <v>0</v>
      </c>
      <c r="BG83" s="68">
        <v>0</v>
      </c>
      <c r="BH83" s="124" t="s">
        <v>85</v>
      </c>
      <c r="BI83" s="112" t="s">
        <v>85</v>
      </c>
      <c r="BJ83" s="68">
        <v>0</v>
      </c>
      <c r="BK83" s="68">
        <v>0</v>
      </c>
      <c r="BL83" s="60" t="s">
        <v>85</v>
      </c>
      <c r="BM83" s="68">
        <v>0</v>
      </c>
      <c r="BN83" s="68">
        <v>0</v>
      </c>
      <c r="BO83" s="141" t="s">
        <v>85</v>
      </c>
      <c r="BP83" s="123" t="s">
        <v>85</v>
      </c>
      <c r="BQ83" s="68">
        <v>0</v>
      </c>
      <c r="BR83" s="68">
        <v>0</v>
      </c>
      <c r="BS83" s="60" t="s">
        <v>85</v>
      </c>
      <c r="BT83" s="68">
        <v>0</v>
      </c>
      <c r="BU83" s="68">
        <v>0</v>
      </c>
      <c r="BV83" s="124" t="s">
        <v>85</v>
      </c>
      <c r="BW83" s="112" t="s">
        <v>85</v>
      </c>
      <c r="BX83" s="60" t="s">
        <v>85</v>
      </c>
      <c r="BY83" s="86">
        <f t="shared" si="22"/>
        <v>0</v>
      </c>
      <c r="BZ83" s="81" t="s">
        <v>85</v>
      </c>
      <c r="CA83" s="60" t="s">
        <v>85</v>
      </c>
    </row>
    <row r="84" spans="1:79" ht="18" customHeight="1">
      <c r="A84" s="40" t="s">
        <v>203</v>
      </c>
      <c r="B84" s="57" t="s">
        <v>206</v>
      </c>
      <c r="C84" s="42" t="s">
        <v>207</v>
      </c>
      <c r="D84" s="28">
        <v>0</v>
      </c>
      <c r="E84" s="60" t="s">
        <v>85</v>
      </c>
      <c r="F84" s="11">
        <f t="shared" si="61"/>
        <v>1.65</v>
      </c>
      <c r="G84" s="60" t="s">
        <v>85</v>
      </c>
      <c r="H84" s="60" t="s">
        <v>85</v>
      </c>
      <c r="I84" s="11">
        <f t="shared" si="57"/>
        <v>0</v>
      </c>
      <c r="J84" s="11">
        <f t="shared" si="58"/>
        <v>0</v>
      </c>
      <c r="K84" s="60" t="s">
        <v>85</v>
      </c>
      <c r="L84" s="58" t="s">
        <v>85</v>
      </c>
      <c r="M84" s="28">
        <v>0</v>
      </c>
      <c r="N84" s="58" t="s">
        <v>85</v>
      </c>
      <c r="O84" s="58" t="s">
        <v>85</v>
      </c>
      <c r="P84" s="10">
        <v>0</v>
      </c>
      <c r="Q84" s="10">
        <v>0</v>
      </c>
      <c r="R84" s="58" t="s">
        <v>85</v>
      </c>
      <c r="S84" s="58" t="s">
        <v>85</v>
      </c>
      <c r="T84" s="28">
        <v>0</v>
      </c>
      <c r="U84" s="58" t="s">
        <v>85</v>
      </c>
      <c r="V84" s="58" t="s">
        <v>85</v>
      </c>
      <c r="W84" s="10">
        <v>0</v>
      </c>
      <c r="X84" s="10">
        <v>0</v>
      </c>
      <c r="Y84" s="58" t="s">
        <v>85</v>
      </c>
      <c r="Z84" s="58" t="s">
        <v>85</v>
      </c>
      <c r="AA84" s="28">
        <v>0</v>
      </c>
      <c r="AB84" s="58" t="s">
        <v>85</v>
      </c>
      <c r="AC84" s="58" t="s">
        <v>85</v>
      </c>
      <c r="AD84" s="10">
        <v>0</v>
      </c>
      <c r="AE84" s="10">
        <v>0</v>
      </c>
      <c r="AF84" s="58" t="s">
        <v>85</v>
      </c>
      <c r="AG84" s="58" t="s">
        <v>85</v>
      </c>
      <c r="AH84" s="28">
        <v>1.65</v>
      </c>
      <c r="AI84" s="58">
        <v>0</v>
      </c>
      <c r="AJ84" s="58" t="s">
        <v>85</v>
      </c>
      <c r="AK84" s="58">
        <v>0</v>
      </c>
      <c r="AL84" s="58">
        <v>0</v>
      </c>
      <c r="AM84" s="111" t="s">
        <v>85</v>
      </c>
      <c r="AN84" s="123" t="s">
        <v>85</v>
      </c>
      <c r="AO84" s="62">
        <f t="shared" si="63"/>
        <v>0</v>
      </c>
      <c r="AP84" s="62">
        <f t="shared" si="63"/>
        <v>0</v>
      </c>
      <c r="AQ84" s="60" t="s">
        <v>85</v>
      </c>
      <c r="AR84" s="62">
        <f t="shared" si="59"/>
        <v>0</v>
      </c>
      <c r="AS84" s="62">
        <f t="shared" si="60"/>
        <v>0</v>
      </c>
      <c r="AT84" s="124" t="s">
        <v>85</v>
      </c>
      <c r="AU84" s="112" t="s">
        <v>85</v>
      </c>
      <c r="AV84" s="68">
        <v>0</v>
      </c>
      <c r="AW84" s="68">
        <v>0</v>
      </c>
      <c r="AX84" s="60" t="s">
        <v>85</v>
      </c>
      <c r="AY84" s="68">
        <v>0</v>
      </c>
      <c r="AZ84" s="68">
        <v>0</v>
      </c>
      <c r="BA84" s="141" t="s">
        <v>85</v>
      </c>
      <c r="BB84" s="123" t="s">
        <v>85</v>
      </c>
      <c r="BC84" s="68">
        <v>0</v>
      </c>
      <c r="BD84" s="68">
        <v>0</v>
      </c>
      <c r="BE84" s="60" t="s">
        <v>85</v>
      </c>
      <c r="BF84" s="68">
        <v>0</v>
      </c>
      <c r="BG84" s="68">
        <v>0</v>
      </c>
      <c r="BH84" s="124" t="s">
        <v>85</v>
      </c>
      <c r="BI84" s="112" t="s">
        <v>85</v>
      </c>
      <c r="BJ84" s="68">
        <v>0</v>
      </c>
      <c r="BK84" s="68">
        <v>0</v>
      </c>
      <c r="BL84" s="60" t="s">
        <v>85</v>
      </c>
      <c r="BM84" s="68">
        <v>0</v>
      </c>
      <c r="BN84" s="68">
        <v>0</v>
      </c>
      <c r="BO84" s="141" t="s">
        <v>85</v>
      </c>
      <c r="BP84" s="123" t="s">
        <v>85</v>
      </c>
      <c r="BQ84" s="68">
        <v>0</v>
      </c>
      <c r="BR84" s="68">
        <v>0</v>
      </c>
      <c r="BS84" s="60" t="s">
        <v>85</v>
      </c>
      <c r="BT84" s="68">
        <v>0</v>
      </c>
      <c r="BU84" s="68">
        <v>0</v>
      </c>
      <c r="BV84" s="124" t="s">
        <v>85</v>
      </c>
      <c r="BW84" s="112" t="s">
        <v>85</v>
      </c>
      <c r="BX84" s="60" t="s">
        <v>85</v>
      </c>
      <c r="BY84" s="86">
        <f t="shared" si="22"/>
        <v>0</v>
      </c>
      <c r="BZ84" s="81" t="s">
        <v>85</v>
      </c>
      <c r="CA84" s="60" t="s">
        <v>85</v>
      </c>
    </row>
    <row r="85" spans="1:79" ht="31.5" customHeight="1">
      <c r="A85" s="40" t="s">
        <v>203</v>
      </c>
      <c r="B85" s="57" t="s">
        <v>208</v>
      </c>
      <c r="C85" s="42" t="s">
        <v>209</v>
      </c>
      <c r="D85" s="28">
        <v>0</v>
      </c>
      <c r="E85" s="60" t="s">
        <v>85</v>
      </c>
      <c r="F85" s="11">
        <f t="shared" si="61"/>
        <v>0.2</v>
      </c>
      <c r="G85" s="60" t="s">
        <v>85</v>
      </c>
      <c r="H85" s="60" t="s">
        <v>85</v>
      </c>
      <c r="I85" s="11">
        <f t="shared" si="57"/>
        <v>0</v>
      </c>
      <c r="J85" s="11">
        <f t="shared" si="58"/>
        <v>0</v>
      </c>
      <c r="K85" s="60" t="s">
        <v>85</v>
      </c>
      <c r="L85" s="58" t="s">
        <v>85</v>
      </c>
      <c r="M85" s="28">
        <v>0</v>
      </c>
      <c r="N85" s="58" t="s">
        <v>85</v>
      </c>
      <c r="O85" s="58" t="s">
        <v>85</v>
      </c>
      <c r="P85" s="10">
        <v>0</v>
      </c>
      <c r="Q85" s="10">
        <v>0</v>
      </c>
      <c r="R85" s="58" t="s">
        <v>85</v>
      </c>
      <c r="S85" s="58" t="s">
        <v>85</v>
      </c>
      <c r="T85" s="28">
        <v>0</v>
      </c>
      <c r="U85" s="58" t="s">
        <v>85</v>
      </c>
      <c r="V85" s="58" t="s">
        <v>85</v>
      </c>
      <c r="W85" s="10">
        <v>0</v>
      </c>
      <c r="X85" s="10">
        <v>0</v>
      </c>
      <c r="Y85" s="58" t="s">
        <v>85</v>
      </c>
      <c r="Z85" s="58" t="s">
        <v>85</v>
      </c>
      <c r="AA85" s="28">
        <v>0</v>
      </c>
      <c r="AB85" s="58" t="s">
        <v>85</v>
      </c>
      <c r="AC85" s="58" t="s">
        <v>85</v>
      </c>
      <c r="AD85" s="10">
        <v>0</v>
      </c>
      <c r="AE85" s="10">
        <v>0</v>
      </c>
      <c r="AF85" s="58" t="s">
        <v>85</v>
      </c>
      <c r="AG85" s="58" t="s">
        <v>85</v>
      </c>
      <c r="AH85" s="28">
        <v>0.2</v>
      </c>
      <c r="AI85" s="58">
        <v>0</v>
      </c>
      <c r="AJ85" s="58" t="s">
        <v>85</v>
      </c>
      <c r="AK85" s="58">
        <v>0</v>
      </c>
      <c r="AL85" s="58">
        <v>0</v>
      </c>
      <c r="AM85" s="111" t="s">
        <v>85</v>
      </c>
      <c r="AN85" s="123" t="s">
        <v>85</v>
      </c>
      <c r="AO85" s="62">
        <f t="shared" si="63"/>
        <v>0</v>
      </c>
      <c r="AP85" s="62">
        <f t="shared" si="63"/>
        <v>0</v>
      </c>
      <c r="AQ85" s="60" t="s">
        <v>85</v>
      </c>
      <c r="AR85" s="62">
        <f t="shared" si="59"/>
        <v>0</v>
      </c>
      <c r="AS85" s="62">
        <f t="shared" si="60"/>
        <v>0</v>
      </c>
      <c r="AT85" s="124" t="s">
        <v>85</v>
      </c>
      <c r="AU85" s="112" t="s">
        <v>85</v>
      </c>
      <c r="AV85" s="68">
        <v>0</v>
      </c>
      <c r="AW85" s="68">
        <v>0</v>
      </c>
      <c r="AX85" s="60" t="s">
        <v>85</v>
      </c>
      <c r="AY85" s="68">
        <v>0</v>
      </c>
      <c r="AZ85" s="68">
        <v>0</v>
      </c>
      <c r="BA85" s="141" t="s">
        <v>85</v>
      </c>
      <c r="BB85" s="123" t="s">
        <v>85</v>
      </c>
      <c r="BC85" s="68">
        <v>0</v>
      </c>
      <c r="BD85" s="68">
        <v>0</v>
      </c>
      <c r="BE85" s="60" t="s">
        <v>85</v>
      </c>
      <c r="BF85" s="68">
        <v>0</v>
      </c>
      <c r="BG85" s="68">
        <v>0</v>
      </c>
      <c r="BH85" s="124" t="s">
        <v>85</v>
      </c>
      <c r="BI85" s="112" t="s">
        <v>85</v>
      </c>
      <c r="BJ85" s="68">
        <v>0</v>
      </c>
      <c r="BK85" s="68">
        <v>0</v>
      </c>
      <c r="BL85" s="60" t="s">
        <v>85</v>
      </c>
      <c r="BM85" s="68">
        <v>0</v>
      </c>
      <c r="BN85" s="68">
        <v>0</v>
      </c>
      <c r="BO85" s="141" t="s">
        <v>85</v>
      </c>
      <c r="BP85" s="123" t="s">
        <v>85</v>
      </c>
      <c r="BQ85" s="68">
        <v>0</v>
      </c>
      <c r="BR85" s="68">
        <v>0</v>
      </c>
      <c r="BS85" s="60" t="s">
        <v>85</v>
      </c>
      <c r="BT85" s="68">
        <v>0</v>
      </c>
      <c r="BU85" s="68">
        <v>0</v>
      </c>
      <c r="BV85" s="124" t="s">
        <v>85</v>
      </c>
      <c r="BW85" s="112" t="s">
        <v>85</v>
      </c>
      <c r="BX85" s="60" t="s">
        <v>85</v>
      </c>
      <c r="BY85" s="86">
        <f t="shared" si="22"/>
        <v>0</v>
      </c>
      <c r="BZ85" s="81" t="s">
        <v>85</v>
      </c>
      <c r="CA85" s="60" t="s">
        <v>85</v>
      </c>
    </row>
    <row r="86" spans="1:79" ht="34.5" customHeight="1">
      <c r="A86" s="40" t="s">
        <v>203</v>
      </c>
      <c r="B86" s="57" t="s">
        <v>210</v>
      </c>
      <c r="C86" s="42" t="s">
        <v>211</v>
      </c>
      <c r="D86" s="28">
        <v>0</v>
      </c>
      <c r="E86" s="60" t="s">
        <v>85</v>
      </c>
      <c r="F86" s="11">
        <f t="shared" si="61"/>
        <v>0.44</v>
      </c>
      <c r="G86" s="60" t="s">
        <v>85</v>
      </c>
      <c r="H86" s="60" t="s">
        <v>85</v>
      </c>
      <c r="I86" s="11">
        <f t="shared" si="57"/>
        <v>0</v>
      </c>
      <c r="J86" s="11">
        <f t="shared" si="58"/>
        <v>0</v>
      </c>
      <c r="K86" s="60" t="s">
        <v>85</v>
      </c>
      <c r="L86" s="58" t="s">
        <v>85</v>
      </c>
      <c r="M86" s="28">
        <v>0</v>
      </c>
      <c r="N86" s="58" t="s">
        <v>85</v>
      </c>
      <c r="O86" s="58" t="s">
        <v>85</v>
      </c>
      <c r="P86" s="10">
        <v>0</v>
      </c>
      <c r="Q86" s="10">
        <v>0</v>
      </c>
      <c r="R86" s="58" t="s">
        <v>85</v>
      </c>
      <c r="S86" s="58" t="s">
        <v>85</v>
      </c>
      <c r="T86" s="28">
        <v>0</v>
      </c>
      <c r="U86" s="58" t="s">
        <v>85</v>
      </c>
      <c r="V86" s="58" t="s">
        <v>85</v>
      </c>
      <c r="W86" s="10">
        <v>0</v>
      </c>
      <c r="X86" s="10">
        <v>0</v>
      </c>
      <c r="Y86" s="58" t="s">
        <v>85</v>
      </c>
      <c r="Z86" s="58" t="s">
        <v>85</v>
      </c>
      <c r="AA86" s="28">
        <v>0</v>
      </c>
      <c r="AB86" s="58" t="s">
        <v>85</v>
      </c>
      <c r="AC86" s="58" t="s">
        <v>85</v>
      </c>
      <c r="AD86" s="10">
        <v>0</v>
      </c>
      <c r="AE86" s="10">
        <v>0</v>
      </c>
      <c r="AF86" s="58" t="s">
        <v>85</v>
      </c>
      <c r="AG86" s="58" t="s">
        <v>85</v>
      </c>
      <c r="AH86" s="28">
        <v>0.44</v>
      </c>
      <c r="AI86" s="58">
        <v>0</v>
      </c>
      <c r="AJ86" s="58" t="s">
        <v>85</v>
      </c>
      <c r="AK86" s="58">
        <v>0</v>
      </c>
      <c r="AL86" s="58">
        <v>0</v>
      </c>
      <c r="AM86" s="111" t="s">
        <v>85</v>
      </c>
      <c r="AN86" s="123" t="s">
        <v>85</v>
      </c>
      <c r="AO86" s="62">
        <f t="shared" si="63"/>
        <v>0</v>
      </c>
      <c r="AP86" s="62">
        <f t="shared" si="63"/>
        <v>0</v>
      </c>
      <c r="AQ86" s="60" t="s">
        <v>85</v>
      </c>
      <c r="AR86" s="62">
        <f t="shared" si="59"/>
        <v>0</v>
      </c>
      <c r="AS86" s="62">
        <f t="shared" si="60"/>
        <v>0</v>
      </c>
      <c r="AT86" s="124" t="s">
        <v>85</v>
      </c>
      <c r="AU86" s="112" t="s">
        <v>85</v>
      </c>
      <c r="AV86" s="68">
        <v>0</v>
      </c>
      <c r="AW86" s="68">
        <v>0</v>
      </c>
      <c r="AX86" s="60" t="s">
        <v>85</v>
      </c>
      <c r="AY86" s="68">
        <v>0</v>
      </c>
      <c r="AZ86" s="68">
        <v>0</v>
      </c>
      <c r="BA86" s="141" t="s">
        <v>85</v>
      </c>
      <c r="BB86" s="123" t="s">
        <v>85</v>
      </c>
      <c r="BC86" s="68">
        <v>0</v>
      </c>
      <c r="BD86" s="68">
        <v>0</v>
      </c>
      <c r="BE86" s="60" t="s">
        <v>85</v>
      </c>
      <c r="BF86" s="68">
        <v>0</v>
      </c>
      <c r="BG86" s="68">
        <v>0</v>
      </c>
      <c r="BH86" s="124" t="s">
        <v>85</v>
      </c>
      <c r="BI86" s="112" t="s">
        <v>85</v>
      </c>
      <c r="BJ86" s="68">
        <v>0</v>
      </c>
      <c r="BK86" s="68">
        <v>0</v>
      </c>
      <c r="BL86" s="60" t="s">
        <v>85</v>
      </c>
      <c r="BM86" s="68">
        <v>0</v>
      </c>
      <c r="BN86" s="68">
        <v>0</v>
      </c>
      <c r="BO86" s="141" t="s">
        <v>85</v>
      </c>
      <c r="BP86" s="123" t="s">
        <v>85</v>
      </c>
      <c r="BQ86" s="68">
        <v>0</v>
      </c>
      <c r="BR86" s="68">
        <v>0</v>
      </c>
      <c r="BS86" s="60" t="s">
        <v>85</v>
      </c>
      <c r="BT86" s="68">
        <v>0</v>
      </c>
      <c r="BU86" s="68">
        <v>0</v>
      </c>
      <c r="BV86" s="124" t="s">
        <v>85</v>
      </c>
      <c r="BW86" s="112" t="s">
        <v>85</v>
      </c>
      <c r="BX86" s="60" t="s">
        <v>85</v>
      </c>
      <c r="BY86" s="86">
        <f t="shared" si="22"/>
        <v>0</v>
      </c>
      <c r="BZ86" s="81" t="s">
        <v>85</v>
      </c>
      <c r="CA86" s="60" t="s">
        <v>85</v>
      </c>
    </row>
    <row r="87" spans="1:79" ht="27.75" customHeight="1">
      <c r="A87" s="40" t="s">
        <v>203</v>
      </c>
      <c r="B87" s="57" t="s">
        <v>212</v>
      </c>
      <c r="C87" s="42" t="s">
        <v>213</v>
      </c>
      <c r="D87" s="28">
        <v>0</v>
      </c>
      <c r="E87" s="60" t="s">
        <v>85</v>
      </c>
      <c r="F87" s="11">
        <f t="shared" si="61"/>
        <v>0.80001</v>
      </c>
      <c r="G87" s="60" t="s">
        <v>85</v>
      </c>
      <c r="H87" s="60" t="s">
        <v>85</v>
      </c>
      <c r="I87" s="11">
        <f t="shared" si="57"/>
        <v>0</v>
      </c>
      <c r="J87" s="11">
        <f t="shared" si="58"/>
        <v>0</v>
      </c>
      <c r="K87" s="60" t="s">
        <v>85</v>
      </c>
      <c r="L87" s="58" t="s">
        <v>85</v>
      </c>
      <c r="M87" s="28">
        <v>0</v>
      </c>
      <c r="N87" s="58" t="s">
        <v>85</v>
      </c>
      <c r="O87" s="58" t="s">
        <v>85</v>
      </c>
      <c r="P87" s="10">
        <v>0</v>
      </c>
      <c r="Q87" s="10">
        <v>0</v>
      </c>
      <c r="R87" s="58" t="s">
        <v>85</v>
      </c>
      <c r="S87" s="58" t="s">
        <v>85</v>
      </c>
      <c r="T87" s="28">
        <v>0</v>
      </c>
      <c r="U87" s="58" t="s">
        <v>85</v>
      </c>
      <c r="V87" s="58" t="s">
        <v>85</v>
      </c>
      <c r="W87" s="10">
        <v>0</v>
      </c>
      <c r="X87" s="10">
        <v>0</v>
      </c>
      <c r="Y87" s="58" t="s">
        <v>85</v>
      </c>
      <c r="Z87" s="58" t="s">
        <v>85</v>
      </c>
      <c r="AA87" s="28">
        <v>0</v>
      </c>
      <c r="AB87" s="58" t="s">
        <v>85</v>
      </c>
      <c r="AC87" s="58" t="s">
        <v>85</v>
      </c>
      <c r="AD87" s="10">
        <v>0</v>
      </c>
      <c r="AE87" s="10">
        <v>0</v>
      </c>
      <c r="AF87" s="58" t="s">
        <v>85</v>
      </c>
      <c r="AG87" s="58" t="s">
        <v>85</v>
      </c>
      <c r="AH87" s="28">
        <v>0.80001</v>
      </c>
      <c r="AI87" s="58">
        <v>0</v>
      </c>
      <c r="AJ87" s="58" t="s">
        <v>85</v>
      </c>
      <c r="AK87" s="58">
        <v>0</v>
      </c>
      <c r="AL87" s="58">
        <v>0</v>
      </c>
      <c r="AM87" s="111" t="s">
        <v>85</v>
      </c>
      <c r="AN87" s="123" t="s">
        <v>85</v>
      </c>
      <c r="AO87" s="62">
        <f t="shared" si="63"/>
        <v>0</v>
      </c>
      <c r="AP87" s="62">
        <f t="shared" si="63"/>
        <v>0</v>
      </c>
      <c r="AQ87" s="60" t="s">
        <v>85</v>
      </c>
      <c r="AR87" s="62">
        <f t="shared" si="59"/>
        <v>0</v>
      </c>
      <c r="AS87" s="62">
        <f t="shared" si="60"/>
        <v>0</v>
      </c>
      <c r="AT87" s="124" t="s">
        <v>85</v>
      </c>
      <c r="AU87" s="112" t="s">
        <v>85</v>
      </c>
      <c r="AV87" s="68">
        <v>0</v>
      </c>
      <c r="AW87" s="68">
        <v>0</v>
      </c>
      <c r="AX87" s="60" t="s">
        <v>85</v>
      </c>
      <c r="AY87" s="68">
        <v>0</v>
      </c>
      <c r="AZ87" s="68">
        <v>0</v>
      </c>
      <c r="BA87" s="141" t="s">
        <v>85</v>
      </c>
      <c r="BB87" s="123" t="s">
        <v>85</v>
      </c>
      <c r="BC87" s="68">
        <v>0</v>
      </c>
      <c r="BD87" s="68">
        <v>0</v>
      </c>
      <c r="BE87" s="60" t="s">
        <v>85</v>
      </c>
      <c r="BF87" s="68">
        <v>0</v>
      </c>
      <c r="BG87" s="68">
        <v>0</v>
      </c>
      <c r="BH87" s="124" t="s">
        <v>85</v>
      </c>
      <c r="BI87" s="112" t="s">
        <v>85</v>
      </c>
      <c r="BJ87" s="68">
        <v>0</v>
      </c>
      <c r="BK87" s="68">
        <v>0</v>
      </c>
      <c r="BL87" s="60" t="s">
        <v>85</v>
      </c>
      <c r="BM87" s="68">
        <v>0</v>
      </c>
      <c r="BN87" s="68">
        <v>0</v>
      </c>
      <c r="BO87" s="141" t="s">
        <v>85</v>
      </c>
      <c r="BP87" s="123" t="s">
        <v>85</v>
      </c>
      <c r="BQ87" s="68">
        <v>0</v>
      </c>
      <c r="BR87" s="68">
        <v>0</v>
      </c>
      <c r="BS87" s="60" t="s">
        <v>85</v>
      </c>
      <c r="BT87" s="68">
        <v>0</v>
      </c>
      <c r="BU87" s="68">
        <v>0</v>
      </c>
      <c r="BV87" s="124" t="s">
        <v>85</v>
      </c>
      <c r="BW87" s="112" t="s">
        <v>85</v>
      </c>
      <c r="BX87" s="60" t="s">
        <v>85</v>
      </c>
      <c r="BY87" s="86">
        <f t="shared" si="22"/>
        <v>0</v>
      </c>
      <c r="BZ87" s="81" t="s">
        <v>85</v>
      </c>
      <c r="CA87" s="60" t="s">
        <v>85</v>
      </c>
    </row>
    <row r="88" spans="1:79" ht="42" customHeight="1" thickBot="1">
      <c r="A88" s="192" t="s">
        <v>203</v>
      </c>
      <c r="B88" s="193" t="s">
        <v>214</v>
      </c>
      <c r="C88" s="194" t="s">
        <v>215</v>
      </c>
      <c r="D88" s="195">
        <v>0</v>
      </c>
      <c r="E88" s="139" t="s">
        <v>85</v>
      </c>
      <c r="F88" s="196">
        <f t="shared" si="61"/>
        <v>1.984</v>
      </c>
      <c r="G88" s="139" t="s">
        <v>85</v>
      </c>
      <c r="H88" s="139" t="s">
        <v>85</v>
      </c>
      <c r="I88" s="196">
        <f t="shared" si="57"/>
        <v>0</v>
      </c>
      <c r="J88" s="196">
        <f t="shared" si="58"/>
        <v>0</v>
      </c>
      <c r="K88" s="139" t="s">
        <v>85</v>
      </c>
      <c r="L88" s="197" t="s">
        <v>85</v>
      </c>
      <c r="M88" s="195">
        <v>0</v>
      </c>
      <c r="N88" s="197" t="s">
        <v>85</v>
      </c>
      <c r="O88" s="197" t="s">
        <v>85</v>
      </c>
      <c r="P88" s="198">
        <v>0</v>
      </c>
      <c r="Q88" s="198">
        <v>0</v>
      </c>
      <c r="R88" s="197" t="s">
        <v>85</v>
      </c>
      <c r="S88" s="197" t="s">
        <v>85</v>
      </c>
      <c r="T88" s="195">
        <v>0</v>
      </c>
      <c r="U88" s="197" t="s">
        <v>85</v>
      </c>
      <c r="V88" s="197" t="s">
        <v>85</v>
      </c>
      <c r="W88" s="198">
        <v>0</v>
      </c>
      <c r="X88" s="198">
        <v>0</v>
      </c>
      <c r="Y88" s="197" t="s">
        <v>85</v>
      </c>
      <c r="Z88" s="197" t="s">
        <v>85</v>
      </c>
      <c r="AA88" s="195">
        <v>0</v>
      </c>
      <c r="AB88" s="197" t="s">
        <v>85</v>
      </c>
      <c r="AC88" s="197" t="s">
        <v>85</v>
      </c>
      <c r="AD88" s="198">
        <v>0</v>
      </c>
      <c r="AE88" s="198">
        <v>0</v>
      </c>
      <c r="AF88" s="197" t="s">
        <v>85</v>
      </c>
      <c r="AG88" s="197" t="s">
        <v>85</v>
      </c>
      <c r="AH88" s="195">
        <v>1.984</v>
      </c>
      <c r="AI88" s="197">
        <v>0</v>
      </c>
      <c r="AJ88" s="197" t="s">
        <v>85</v>
      </c>
      <c r="AK88" s="197">
        <v>0</v>
      </c>
      <c r="AL88" s="197">
        <v>0</v>
      </c>
      <c r="AM88" s="199" t="s">
        <v>85</v>
      </c>
      <c r="AN88" s="137" t="s">
        <v>85</v>
      </c>
      <c r="AO88" s="138">
        <f t="shared" si="63"/>
        <v>0</v>
      </c>
      <c r="AP88" s="138">
        <f t="shared" si="63"/>
        <v>0</v>
      </c>
      <c r="AQ88" s="139" t="s">
        <v>85</v>
      </c>
      <c r="AR88" s="138">
        <f t="shared" si="59"/>
        <v>0</v>
      </c>
      <c r="AS88" s="138">
        <f t="shared" si="60"/>
        <v>0</v>
      </c>
      <c r="AT88" s="140" t="s">
        <v>85</v>
      </c>
      <c r="AU88" s="200" t="s">
        <v>85</v>
      </c>
      <c r="AV88" s="147">
        <v>0</v>
      </c>
      <c r="AW88" s="147">
        <v>0</v>
      </c>
      <c r="AX88" s="139" t="s">
        <v>85</v>
      </c>
      <c r="AY88" s="147">
        <v>0</v>
      </c>
      <c r="AZ88" s="147">
        <v>0</v>
      </c>
      <c r="BA88" s="201" t="s">
        <v>85</v>
      </c>
      <c r="BB88" s="137" t="s">
        <v>85</v>
      </c>
      <c r="BC88" s="147">
        <v>0</v>
      </c>
      <c r="BD88" s="147">
        <v>0</v>
      </c>
      <c r="BE88" s="139" t="s">
        <v>85</v>
      </c>
      <c r="BF88" s="147">
        <v>0</v>
      </c>
      <c r="BG88" s="147">
        <v>0</v>
      </c>
      <c r="BH88" s="140" t="s">
        <v>85</v>
      </c>
      <c r="BI88" s="200" t="s">
        <v>85</v>
      </c>
      <c r="BJ88" s="147">
        <v>0</v>
      </c>
      <c r="BK88" s="147">
        <v>0</v>
      </c>
      <c r="BL88" s="139" t="s">
        <v>85</v>
      </c>
      <c r="BM88" s="147">
        <v>0</v>
      </c>
      <c r="BN88" s="147">
        <v>0</v>
      </c>
      <c r="BO88" s="201" t="s">
        <v>85</v>
      </c>
      <c r="BP88" s="137" t="s">
        <v>85</v>
      </c>
      <c r="BQ88" s="147">
        <v>0</v>
      </c>
      <c r="BR88" s="147">
        <v>0</v>
      </c>
      <c r="BS88" s="139" t="s">
        <v>85</v>
      </c>
      <c r="BT88" s="147">
        <v>0</v>
      </c>
      <c r="BU88" s="147">
        <v>0</v>
      </c>
      <c r="BV88" s="140" t="s">
        <v>85</v>
      </c>
      <c r="BW88" s="200" t="s">
        <v>85</v>
      </c>
      <c r="BX88" s="139" t="s">
        <v>85</v>
      </c>
      <c r="BY88" s="202">
        <f t="shared" ref="BY88" si="66">M88+T88+AA88-AV88-BC88-BJ88</f>
        <v>0</v>
      </c>
      <c r="BZ88" s="203" t="s">
        <v>85</v>
      </c>
      <c r="CA88" s="139" t="s">
        <v>85</v>
      </c>
    </row>
    <row r="89" spans="1:79">
      <c r="AO89" s="1"/>
      <c r="AV89" s="1"/>
      <c r="BC89" s="1"/>
      <c r="BJ89" s="1"/>
      <c r="BQ89" s="1"/>
    </row>
    <row r="90" spans="1:79" s="149" customFormat="1" ht="15">
      <c r="B90" s="243" t="s">
        <v>220</v>
      </c>
      <c r="C90" s="244"/>
      <c r="D90" s="244"/>
      <c r="E90" s="244"/>
      <c r="F90" s="244"/>
      <c r="G90" s="244"/>
      <c r="H90" s="244"/>
      <c r="I90" s="244"/>
      <c r="J90" s="244"/>
      <c r="K90" s="244"/>
      <c r="L90" s="244" t="s">
        <v>221</v>
      </c>
      <c r="M90" s="244"/>
      <c r="AU90" s="245"/>
      <c r="AV90" s="244" t="s">
        <v>221</v>
      </c>
      <c r="AW90" s="244"/>
      <c r="AY90" s="245"/>
      <c r="BZ90" s="246"/>
    </row>
    <row r="91" spans="1:79" s="149" customFormat="1" ht="15">
      <c r="B91" s="243"/>
      <c r="AU91" s="245"/>
      <c r="AY91" s="245"/>
      <c r="BZ91" s="246"/>
    </row>
    <row r="92" spans="1:79" s="149" customFormat="1" ht="15">
      <c r="B92" s="243" t="s">
        <v>222</v>
      </c>
      <c r="C92" s="243"/>
      <c r="D92" s="243"/>
      <c r="E92" s="243"/>
      <c r="F92" s="249"/>
      <c r="G92" s="249"/>
      <c r="L92" s="247" t="s">
        <v>223</v>
      </c>
      <c r="M92" s="247"/>
      <c r="AU92" s="245"/>
      <c r="AV92" s="247" t="s">
        <v>223</v>
      </c>
      <c r="AW92" s="247"/>
      <c r="AY92" s="245"/>
      <c r="BZ92" s="246"/>
    </row>
    <row r="93" spans="1:79" s="149" customFormat="1" ht="15">
      <c r="B93" s="248"/>
      <c r="C93" s="249"/>
      <c r="D93" s="249"/>
      <c r="E93" s="249"/>
      <c r="F93" s="249"/>
      <c r="G93" s="249"/>
      <c r="L93" s="248"/>
      <c r="M93" s="255"/>
      <c r="AU93" s="245"/>
      <c r="AV93" s="248"/>
      <c r="AW93" s="255"/>
      <c r="AY93" s="245"/>
      <c r="BZ93" s="246"/>
    </row>
    <row r="94" spans="1:79" s="149" customFormat="1" ht="15">
      <c r="B94" s="250" t="s">
        <v>224</v>
      </c>
      <c r="C94" s="250"/>
      <c r="D94" s="250"/>
      <c r="E94" s="250"/>
      <c r="F94" s="249"/>
      <c r="G94" s="249"/>
      <c r="L94" s="251" t="s">
        <v>225</v>
      </c>
      <c r="M94" s="251"/>
      <c r="AU94" s="245"/>
      <c r="AV94" s="251" t="s">
        <v>225</v>
      </c>
      <c r="AW94" s="251"/>
      <c r="AY94" s="245"/>
      <c r="BZ94" s="246"/>
    </row>
    <row r="95" spans="1:79" s="149" customFormat="1" ht="15">
      <c r="BZ95" s="246"/>
    </row>
    <row r="96" spans="1:79" s="149" customFormat="1" ht="15">
      <c r="B96" s="252" t="s">
        <v>226</v>
      </c>
      <c r="C96" s="253"/>
      <c r="D96" s="253"/>
      <c r="E96" s="244"/>
      <c r="F96" s="253"/>
      <c r="G96" s="244"/>
      <c r="H96" s="244"/>
      <c r="I96" s="244"/>
      <c r="J96" s="244"/>
      <c r="K96" s="244"/>
      <c r="L96" s="254" t="s">
        <v>227</v>
      </c>
      <c r="M96" s="244"/>
      <c r="AV96" s="254" t="s">
        <v>227</v>
      </c>
      <c r="BZ96" s="246"/>
    </row>
  </sheetData>
  <mergeCells count="42">
    <mergeCell ref="A12:AM12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C18:BH18"/>
    <mergeCell ref="BJ18:BO18"/>
    <mergeCell ref="BQ18:BV18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W18:BX18"/>
    <mergeCell ref="BY18:BZ18"/>
    <mergeCell ref="F18:K18"/>
    <mergeCell ref="M18:R18"/>
    <mergeCell ref="T18:Y18"/>
    <mergeCell ref="AA18:AF18"/>
    <mergeCell ref="L92:M92"/>
    <mergeCell ref="L94:M94"/>
    <mergeCell ref="AV92:AW92"/>
    <mergeCell ref="AV94:AW94"/>
    <mergeCell ref="BW15:BZ17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2018-11-13T12:54:00Z</dcterms:modified>
</cp:coreProperties>
</file>