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7.1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S22" i="4" l="1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21" i="4"/>
  <c r="R22" i="4"/>
  <c r="R23" i="4"/>
  <c r="R24" i="4"/>
  <c r="Q22" i="4"/>
  <c r="Q23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17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21" i="4"/>
  <c r="L21" i="4" l="1"/>
  <c r="M33" i="4" l="1"/>
  <c r="M34" i="4"/>
  <c r="M32" i="4"/>
  <c r="M35" i="4"/>
  <c r="O20" i="4" l="1"/>
  <c r="O19" i="4" s="1"/>
  <c r="O18" i="4" s="1"/>
  <c r="O17" i="4" s="1"/>
  <c r="K31" i="4"/>
  <c r="I31" i="4"/>
  <c r="F35" i="4"/>
  <c r="E28" i="4" l="1"/>
  <c r="M21" i="4"/>
  <c r="M22" i="4"/>
  <c r="M23" i="4"/>
  <c r="M25" i="4"/>
  <c r="M26" i="4"/>
  <c r="M27" i="4"/>
  <c r="M29" i="4"/>
  <c r="T35" i="4" l="1"/>
  <c r="R35" i="4"/>
  <c r="Q35" i="4"/>
  <c r="T34" i="4"/>
  <c r="R34" i="4"/>
  <c r="F34" i="4"/>
  <c r="Q34" i="4" s="1"/>
  <c r="T33" i="4"/>
  <c r="R33" i="4"/>
  <c r="F33" i="4"/>
  <c r="Q33" i="4" s="1"/>
  <c r="T32" i="4"/>
  <c r="R32" i="4"/>
  <c r="R31" i="4" s="1"/>
  <c r="M31" i="4"/>
  <c r="F32" i="4"/>
  <c r="X31" i="4"/>
  <c r="N31" i="4"/>
  <c r="L31" i="4"/>
  <c r="J31" i="4"/>
  <c r="H31" i="4"/>
  <c r="G31" i="4"/>
  <c r="E31" i="4"/>
  <c r="D31" i="4"/>
  <c r="T30" i="4"/>
  <c r="R30" i="4"/>
  <c r="M30" i="4"/>
  <c r="F30" i="4"/>
  <c r="Q30" i="4" s="1"/>
  <c r="T29" i="4"/>
  <c r="R29" i="4"/>
  <c r="F29" i="4"/>
  <c r="Q29" i="4" s="1"/>
  <c r="T28" i="4"/>
  <c r="R28" i="4"/>
  <c r="M28" i="4"/>
  <c r="F28" i="4"/>
  <c r="Q28" i="4" s="1"/>
  <c r="T27" i="4"/>
  <c r="R27" i="4"/>
  <c r="F27" i="4"/>
  <c r="Q27" i="4" s="1"/>
  <c r="T26" i="4"/>
  <c r="R26" i="4"/>
  <c r="F26" i="4"/>
  <c r="Q26" i="4" s="1"/>
  <c r="T25" i="4"/>
  <c r="R25" i="4"/>
  <c r="F25" i="4"/>
  <c r="N24" i="4"/>
  <c r="L24" i="4"/>
  <c r="K24" i="4"/>
  <c r="J24" i="4"/>
  <c r="I24" i="4"/>
  <c r="H24" i="4"/>
  <c r="G24" i="4"/>
  <c r="F24" i="4"/>
  <c r="E24" i="4"/>
  <c r="M24" i="4" s="1"/>
  <c r="D24" i="4"/>
  <c r="F23" i="4"/>
  <c r="F22" i="4"/>
  <c r="T21" i="4"/>
  <c r="R21" i="4"/>
  <c r="R20" i="4" s="1"/>
  <c r="F21" i="4"/>
  <c r="D21" i="4"/>
  <c r="N20" i="4"/>
  <c r="L20" i="4"/>
  <c r="L19" i="4" s="1"/>
  <c r="L18" i="4" s="1"/>
  <c r="K20" i="4"/>
  <c r="J20" i="4"/>
  <c r="I20" i="4"/>
  <c r="I19" i="4" s="1"/>
  <c r="I18" i="4" s="1"/>
  <c r="I17" i="4" s="1"/>
  <c r="H20" i="4"/>
  <c r="G20" i="4"/>
  <c r="E20" i="4"/>
  <c r="D20" i="4"/>
  <c r="N19" i="4"/>
  <c r="N18" i="4" s="1"/>
  <c r="N17" i="4" s="1"/>
  <c r="D19" i="4"/>
  <c r="D18" i="4" s="1"/>
  <c r="D17" i="4" s="1"/>
  <c r="L17" i="4" l="1"/>
  <c r="R19" i="4"/>
  <c r="R18" i="4" s="1"/>
  <c r="R17" i="4" s="1"/>
  <c r="F31" i="4"/>
  <c r="T20" i="4"/>
  <c r="K19" i="4"/>
  <c r="K18" i="4" s="1"/>
  <c r="K17" i="4" s="1"/>
  <c r="G19" i="4"/>
  <c r="G18" i="4" s="1"/>
  <c r="G17" i="4" s="1"/>
  <c r="T24" i="4"/>
  <c r="J19" i="4"/>
  <c r="E19" i="4"/>
  <c r="E18" i="4" s="1"/>
  <c r="E17" i="4" s="1"/>
  <c r="M20" i="4"/>
  <c r="M19" i="4" s="1"/>
  <c r="M18" i="4" s="1"/>
  <c r="M17" i="4" s="1"/>
  <c r="S20" i="4"/>
  <c r="S19" i="4" s="1"/>
  <c r="S18" i="4" s="1"/>
  <c r="S17" i="4" s="1"/>
  <c r="T31" i="4"/>
  <c r="H19" i="4"/>
  <c r="H18" i="4" s="1"/>
  <c r="H17" i="4" s="1"/>
  <c r="Q25" i="4"/>
  <c r="Q24" i="4" s="1"/>
  <c r="Q21" i="4"/>
  <c r="Q20" i="4" s="1"/>
  <c r="Q32" i="4"/>
  <c r="Q31" i="4" s="1"/>
  <c r="F20" i="4"/>
  <c r="J18" i="4" l="1"/>
  <c r="T19" i="4"/>
  <c r="T18" i="4" s="1"/>
  <c r="Q19" i="4"/>
  <c r="Q18" i="4" s="1"/>
  <c r="Q17" i="4" s="1"/>
  <c r="T17" i="4"/>
  <c r="F19" i="4"/>
  <c r="J17" i="4" l="1"/>
  <c r="F18" i="4"/>
  <c r="F17" i="4" s="1"/>
</calcChain>
</file>

<file path=xl/sharedStrings.xml><?xml version="1.0" encoding="utf-8"?>
<sst xmlns="http://schemas.openxmlformats.org/spreadsheetml/2006/main" count="129" uniqueCount="85">
  <si>
    <t>Приложение  № 7.1</t>
  </si>
  <si>
    <t>к приказу Минэнерго России</t>
  </si>
  <si>
    <t>от «24»марта 2010 г. №114</t>
  </si>
  <si>
    <t>Отчет об исполнении инвестиционной программы, млн. рублей с НДС(представляется ежеквартально)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</si>
  <si>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</si>
  <si>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</si>
  <si>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</si>
  <si>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</si>
  <si>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</si>
  <si>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</si>
  <si>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</si>
  <si>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</si>
  <si>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</si>
  <si>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</si>
  <si>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Введено(оформлено актами ввода в эксплуатацию)
млн.рублей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</si>
  <si>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</si>
  <si>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</si>
  <si>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</si>
  <si>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</si>
  <si>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</si>
  <si>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</si>
  <si>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</si>
  <si>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</si>
  <si>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%</t>
  </si>
  <si>
    <t>в том числе за счет</t>
  </si>
  <si>
    <t>план**</t>
  </si>
  <si>
    <t>факт***</t>
  </si>
  <si>
    <t>план</t>
  </si>
  <si>
    <t>факт</t>
  </si>
  <si>
    <t>всего с начала года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</si>
  <si>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</si>
  <si>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</si>
  <si>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</si>
  <si>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</si>
  <si>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</si>
  <si>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</si>
  <si>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</si>
  <si>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</si>
  <si>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</si>
  <si>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</si>
  <si>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1.1.1.1.</t>
  </si>
  <si>
    <t xml:space="preserve">реконструкция 11 очереди п/ст 35/6 кВ - приобретение оборудования по лизингу </t>
  </si>
  <si>
    <t>1.1.1.2.</t>
  </si>
  <si>
    <t>СМР по 2-й очереди реконструкции подстанции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</si>
  <si>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</si>
  <si>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</si>
  <si>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</si>
  <si>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</si>
  <si>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</si>
  <si>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</si>
  <si>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Изменение стоимости по результатам закупочных процедур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</si>
  <si>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</si>
  <si>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</si>
  <si>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</si>
  <si>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</si>
  <si>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</si>
  <si>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</si>
  <si>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</si>
  <si>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Отсутствие средств на р/сч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</si>
  <si>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</si>
  <si>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</si>
  <si>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</si>
  <si>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</si>
  <si>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</si>
  <si>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</si>
  <si>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</si>
  <si>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</si>
  <si>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</si>
  <si>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</si>
  <si>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</si>
  <si>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</si>
  <si>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</si>
  <si>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</si>
  <si>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</si>
  <si>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</si>
  <si>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</si>
  <si>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</si>
  <si>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</si>
  <si>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</si>
  <si>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</si>
  <si>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</si>
  <si>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млн.руб.</t>
  </si>
  <si>
    <t>Объем финансирования
 [отчетный год] 2018</t>
  </si>
  <si>
    <t>нд</t>
  </si>
  <si>
    <t>«15 » ноября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</si>
</sst>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30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2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15">
      <protection locked="0"/>
    </xf>
    <xf numFmtId="0" fontId="21" fillId="0" borderId="0" applyBorder="0">
      <alignment horizontal="center" vertical="center" wrapText="1"/>
    </xf>
    <xf numFmtId="0" fontId="22" fillId="0" borderId="16" applyBorder="0">
      <alignment horizontal="center" vertical="center" wrapText="1"/>
    </xf>
    <xf numFmtId="168" fontId="23" fillId="4" borderId="15"/>
    <xf numFmtId="4" fontId="17" fillId="5" borderId="7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" fillId="0" borderId="0"/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1" applyBorder="0">
      <alignment horizontal="right"/>
    </xf>
    <xf numFmtId="4" fontId="17" fillId="6" borderId="7" applyFont="0" applyBorder="0">
      <alignment horizontal="right"/>
    </xf>
  </cellStyleXfs>
  <cellXfs count="99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justify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/>
    <xf numFmtId="0" fontId="3" fillId="2" borderId="0" xfId="2" applyFont="1" applyFill="1" applyAlignment="1">
      <alignment horizontal="right"/>
    </xf>
    <xf numFmtId="0" fontId="4" fillId="2" borderId="0" xfId="1" applyFont="1" applyFill="1" applyAlignment="1">
      <alignment vertical="justify" wrapText="1"/>
    </xf>
    <xf numFmtId="0" fontId="5" fillId="2" borderId="0" xfId="1" applyFont="1" applyFill="1" applyAlignment="1"/>
    <xf numFmtId="0" fontId="5" fillId="2" borderId="0" xfId="1" applyFont="1" applyFill="1" applyAlignment="1">
      <alignment horizontal="center"/>
    </xf>
    <xf numFmtId="0" fontId="4" fillId="2" borderId="0" xfId="1" applyFont="1" applyFill="1" applyAlignment="1"/>
    <xf numFmtId="0" fontId="6" fillId="2" borderId="0" xfId="1" applyFont="1" applyFill="1" applyAlignment="1"/>
    <xf numFmtId="0" fontId="7" fillId="2" borderId="0" xfId="1" applyFont="1" applyFill="1"/>
    <xf numFmtId="2" fontId="6" fillId="2" borderId="0" xfId="1" applyNumberFormat="1" applyFont="1" applyFill="1" applyAlignment="1">
      <alignment horizontal="right" vertical="top"/>
    </xf>
    <xf numFmtId="0" fontId="4" fillId="2" borderId="0" xfId="1" applyFont="1" applyFill="1"/>
    <xf numFmtId="0" fontId="2" fillId="2" borderId="0" xfId="1" applyFont="1" applyFill="1" applyAlignment="1">
      <alignment horizontal="right"/>
    </xf>
    <xf numFmtId="0" fontId="4" fillId="2" borderId="7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justify" wrapText="1"/>
    </xf>
    <xf numFmtId="164" fontId="4" fillId="2" borderId="7" xfId="2" applyNumberFormat="1" applyFont="1" applyFill="1" applyBorder="1" applyAlignment="1">
      <alignment horizontal="center" vertical="center" wrapText="1"/>
    </xf>
    <xf numFmtId="165" fontId="4" fillId="2" borderId="7" xfId="2" applyNumberFormat="1" applyFont="1" applyFill="1" applyBorder="1" applyAlignment="1">
      <alignment horizontal="center" vertical="center" wrapText="1"/>
    </xf>
    <xf numFmtId="165" fontId="4" fillId="3" borderId="11" xfId="1" applyNumberFormat="1" applyFont="1" applyFill="1" applyBorder="1" applyAlignment="1">
      <alignment horizontal="center" vertical="center" wrapText="1"/>
    </xf>
    <xf numFmtId="165" fontId="4" fillId="3" borderId="7" xfId="2" applyNumberFormat="1" applyFont="1" applyFill="1" applyBorder="1" applyAlignment="1">
      <alignment horizontal="center" vertical="center" wrapText="1"/>
    </xf>
    <xf numFmtId="166" fontId="4" fillId="2" borderId="7" xfId="2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16" fontId="4" fillId="2" borderId="6" xfId="2" applyNumberFormat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left" vertical="center" wrapText="1"/>
    </xf>
    <xf numFmtId="165" fontId="2" fillId="2" borderId="7" xfId="2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165" fontId="2" fillId="3" borderId="7" xfId="2" applyNumberFormat="1" applyFont="1" applyFill="1" applyBorder="1" applyAlignment="1">
      <alignment horizontal="center" vertical="center" wrapText="1"/>
    </xf>
    <xf numFmtId="165" fontId="2" fillId="2" borderId="7" xfId="1" applyNumberFormat="1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center" vertical="center" wrapText="1"/>
    </xf>
    <xf numFmtId="165" fontId="2" fillId="3" borderId="7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0" fontId="10" fillId="2" borderId="7" xfId="2" applyFont="1" applyFill="1" applyBorder="1" applyAlignment="1">
      <alignment horizontal="left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2" fillId="2" borderId="7" xfId="3" applyFont="1" applyFill="1" applyBorder="1" applyAlignment="1">
      <alignment horizontal="left" vertical="center" wrapText="1"/>
    </xf>
    <xf numFmtId="166" fontId="13" fillId="2" borderId="7" xfId="2" applyNumberFormat="1" applyFont="1" applyFill="1" applyBorder="1" applyAlignment="1">
      <alignment horizontal="center" vertical="center" wrapText="1"/>
    </xf>
    <xf numFmtId="0" fontId="14" fillId="2" borderId="10" xfId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left" vertical="center" wrapText="1"/>
    </xf>
    <xf numFmtId="0" fontId="15" fillId="2" borderId="10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left" vertical="center" wrapText="1"/>
    </xf>
    <xf numFmtId="165" fontId="4" fillId="2" borderId="10" xfId="2" applyNumberFormat="1" applyFont="1" applyFill="1" applyBorder="1" applyAlignment="1">
      <alignment horizontal="center" vertical="center" wrapText="1"/>
    </xf>
    <xf numFmtId="16" fontId="4" fillId="2" borderId="12" xfId="2" applyNumberFormat="1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left" vertical="center" wrapText="1"/>
    </xf>
    <xf numFmtId="0" fontId="4" fillId="2" borderId="13" xfId="1" applyFont="1" applyFill="1" applyBorder="1" applyAlignment="1">
      <alignment horizontal="center" vertical="center" wrapText="1"/>
    </xf>
    <xf numFmtId="165" fontId="4" fillId="2" borderId="13" xfId="2" applyNumberFormat="1" applyFont="1" applyFill="1" applyBorder="1" applyAlignment="1">
      <alignment horizontal="center" vertical="center" wrapText="1"/>
    </xf>
    <xf numFmtId="165" fontId="4" fillId="3" borderId="13" xfId="1" applyNumberFormat="1" applyFont="1" applyFill="1" applyBorder="1" applyAlignment="1">
      <alignment horizontal="center" vertical="center" wrapText="1"/>
    </xf>
    <xf numFmtId="165" fontId="4" fillId="2" borderId="13" xfId="1" applyNumberFormat="1" applyFont="1" applyFill="1" applyBorder="1" applyAlignment="1">
      <alignment horizontal="center" vertical="center" wrapText="1"/>
    </xf>
    <xf numFmtId="166" fontId="4" fillId="2" borderId="13" xfId="2" applyNumberFormat="1" applyFont="1" applyFill="1" applyBorder="1" applyAlignment="1">
      <alignment horizontal="center" vertical="center" wrapText="1"/>
    </xf>
    <xf numFmtId="0" fontId="4" fillId="0" borderId="0" xfId="1" applyFont="1"/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justify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justify" wrapText="1"/>
    </xf>
    <xf numFmtId="0" fontId="2" fillId="2" borderId="0" xfId="1" applyFont="1" applyFill="1" applyBorder="1" applyAlignment="1">
      <alignment vertical="justify" wrapText="1"/>
    </xf>
    <xf numFmtId="0" fontId="6" fillId="2" borderId="0" xfId="1" applyFont="1" applyFill="1" applyBorder="1" applyAlignment="1">
      <alignment horizontal="left" vertical="justify"/>
    </xf>
    <xf numFmtId="0" fontId="3" fillId="0" borderId="0" xfId="1" applyFont="1"/>
    <xf numFmtId="0" fontId="6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justify"/>
    </xf>
    <xf numFmtId="0" fontId="6" fillId="2" borderId="0" xfId="1" applyFont="1" applyFill="1" applyAlignment="1">
      <alignment horizontal="left"/>
    </xf>
    <xf numFmtId="1" fontId="4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vertical="top"/>
    </xf>
    <xf numFmtId="49" fontId="3" fillId="2" borderId="0" xfId="1" applyNumberFormat="1" applyFont="1" applyFill="1" applyBorder="1" applyAlignment="1">
      <alignment horizontal="left" vertical="top"/>
    </xf>
    <xf numFmtId="2" fontId="2" fillId="2" borderId="0" xfId="1" applyNumberFormat="1" applyFont="1" applyFill="1" applyAlignment="1">
      <alignment vertical="top" wrapText="1"/>
    </xf>
    <xf numFmtId="2" fontId="2" fillId="2" borderId="0" xfId="1" applyNumberFormat="1" applyFont="1" applyFill="1" applyAlignment="1">
      <alignment horizontal="center" vertical="top" wrapText="1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left"/>
    </xf>
    <xf numFmtId="164" fontId="2" fillId="2" borderId="7" xfId="2" applyNumberFormat="1" applyFont="1" applyFill="1" applyBorder="1" applyAlignment="1">
      <alignment horizontal="center" vertical="center" wrapText="1"/>
    </xf>
    <xf numFmtId="164" fontId="8" fillId="2" borderId="7" xfId="2" applyNumberFormat="1" applyFont="1" applyFill="1" applyBorder="1" applyAlignment="1">
      <alignment horizontal="center" vertical="center" wrapText="1"/>
    </xf>
    <xf numFmtId="164" fontId="4" fillId="2" borderId="13" xfId="2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9" fillId="2" borderId="14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1" fillId="2" borderId="10" xfId="1" applyFill="1" applyBorder="1"/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6" fillId="2" borderId="0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justify" wrapText="1"/>
    </xf>
    <xf numFmtId="0" fontId="4" fillId="2" borderId="7" xfId="1" applyFont="1" applyFill="1" applyBorder="1" applyAlignment="1">
      <alignment horizontal="center" vertical="justify" wrapText="1"/>
    </xf>
    <xf numFmtId="0" fontId="6" fillId="2" borderId="2" xfId="1" applyFont="1" applyFill="1" applyBorder="1" applyAlignment="1">
      <alignment horizontal="center" vertical="center" wrapText="1"/>
    </xf>
  </cellXfs>
  <cellStyles count="24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и наименования показателей" xfId="13"/>
    <cellStyle name="Мой заголовок" xfId="14"/>
    <cellStyle name="Мой заголовок листа" xfId="15"/>
    <cellStyle name="Обычный" xfId="0" builtinId="0"/>
    <cellStyle name="Обычный 2" xfId="1"/>
    <cellStyle name="Обычный 3" xfId="16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3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2:Y47"/>
  <sheetViews>
    <sheetView tabSelected="1" view="pageBreakPreview" topLeftCell="B16" zoomScale="75" zoomScaleNormal="60" zoomScaleSheetLayoutView="75" workbookViewId="0">
      <selection activeCell="L21" sqref="L21"/>
    </sheetView>
  </sheetViews>
  <sheetFormatPr defaultRowHeight="15.75" outlineLevelRow="1" outlineLevelCol="1"/>
  <cols>
    <col min="1" max="1" width="9.140625" style="6"/>
    <col min="2" max="2" width="12.28515625" style="1" bestFit="1" customWidth="1"/>
    <col min="3" max="3" width="44.5703125" style="2" customWidth="1"/>
    <col min="4" max="4" width="15.28515625" style="1" customWidth="1" outlineLevel="1"/>
    <col min="5" max="6" width="12.42578125" style="1" customWidth="1" outlineLevel="1"/>
    <col min="7" max="13" width="11.5703125" style="1" customWidth="1" outlineLevel="1"/>
    <col min="14" max="14" width="11.5703125" style="1" customWidth="1"/>
    <col min="15" max="15" width="11.28515625" style="3" customWidth="1"/>
    <col min="16" max="16" width="12.85546875" style="3" customWidth="1"/>
    <col min="17" max="17" width="11.28515625" style="3" customWidth="1"/>
    <col min="18" max="18" width="13.5703125" style="3" customWidth="1"/>
    <col min="19" max="19" width="16.42578125" style="1" customWidth="1"/>
    <col min="20" max="20" width="12" style="1" customWidth="1"/>
    <col min="21" max="21" width="8.28515625" style="1" customWidth="1"/>
    <col min="22" max="23" width="16.42578125" style="1" customWidth="1"/>
    <col min="24" max="24" width="18" style="1" customWidth="1"/>
    <col min="25" max="25" width="9.140625" style="6" hidden="1" customWidth="1"/>
    <col min="26" max="257" width="9.140625" style="6"/>
    <col min="258" max="258" width="12.28515625" style="6" bestFit="1" customWidth="1"/>
    <col min="259" max="259" width="44.5703125" style="6" customWidth="1"/>
    <col min="260" max="260" width="15.28515625" style="6" customWidth="1"/>
    <col min="261" max="262" width="12.42578125" style="6" customWidth="1"/>
    <col min="263" max="270" width="11.5703125" style="6" customWidth="1"/>
    <col min="271" max="271" width="11.28515625" style="6" customWidth="1"/>
    <col min="272" max="272" width="15.140625" style="6" bestFit="1" customWidth="1"/>
    <col min="273" max="273" width="11.28515625" style="6" customWidth="1"/>
    <col min="274" max="274" width="15.140625" style="6" customWidth="1"/>
    <col min="275" max="275" width="16.42578125" style="6" customWidth="1"/>
    <col min="276" max="276" width="15.28515625" style="6" customWidth="1"/>
    <col min="277" max="277" width="9.28515625" style="6" customWidth="1"/>
    <col min="278" max="279" width="16.42578125" style="6" customWidth="1"/>
    <col min="280" max="280" width="21.7109375" style="6" customWidth="1"/>
    <col min="281" max="513" width="9.140625" style="6"/>
    <col min="514" max="514" width="12.28515625" style="6" bestFit="1" customWidth="1"/>
    <col min="515" max="515" width="44.5703125" style="6" customWidth="1"/>
    <col min="516" max="516" width="15.28515625" style="6" customWidth="1"/>
    <col min="517" max="518" width="12.42578125" style="6" customWidth="1"/>
    <col min="519" max="526" width="11.5703125" style="6" customWidth="1"/>
    <col min="527" max="527" width="11.28515625" style="6" customWidth="1"/>
    <col min="528" max="528" width="15.140625" style="6" bestFit="1" customWidth="1"/>
    <col min="529" max="529" width="11.28515625" style="6" customWidth="1"/>
    <col min="530" max="530" width="15.140625" style="6" customWidth="1"/>
    <col min="531" max="531" width="16.42578125" style="6" customWidth="1"/>
    <col min="532" max="532" width="15.28515625" style="6" customWidth="1"/>
    <col min="533" max="533" width="9.28515625" style="6" customWidth="1"/>
    <col min="534" max="535" width="16.42578125" style="6" customWidth="1"/>
    <col min="536" max="536" width="21.7109375" style="6" customWidth="1"/>
    <col min="537" max="769" width="9.140625" style="6"/>
    <col min="770" max="770" width="12.28515625" style="6" bestFit="1" customWidth="1"/>
    <col min="771" max="771" width="44.5703125" style="6" customWidth="1"/>
    <col min="772" max="772" width="15.28515625" style="6" customWidth="1"/>
    <col min="773" max="774" width="12.42578125" style="6" customWidth="1"/>
    <col min="775" max="782" width="11.5703125" style="6" customWidth="1"/>
    <col min="783" max="783" width="11.28515625" style="6" customWidth="1"/>
    <col min="784" max="784" width="15.140625" style="6" bestFit="1" customWidth="1"/>
    <col min="785" max="785" width="11.28515625" style="6" customWidth="1"/>
    <col min="786" max="786" width="15.140625" style="6" customWidth="1"/>
    <col min="787" max="787" width="16.42578125" style="6" customWidth="1"/>
    <col min="788" max="788" width="15.28515625" style="6" customWidth="1"/>
    <col min="789" max="789" width="9.28515625" style="6" customWidth="1"/>
    <col min="790" max="791" width="16.42578125" style="6" customWidth="1"/>
    <col min="792" max="792" width="21.7109375" style="6" customWidth="1"/>
    <col min="793" max="1025" width="9.140625" style="6"/>
    <col min="1026" max="1026" width="12.28515625" style="6" bestFit="1" customWidth="1"/>
    <col min="1027" max="1027" width="44.5703125" style="6" customWidth="1"/>
    <col min="1028" max="1028" width="15.28515625" style="6" customWidth="1"/>
    <col min="1029" max="1030" width="12.42578125" style="6" customWidth="1"/>
    <col min="1031" max="1038" width="11.5703125" style="6" customWidth="1"/>
    <col min="1039" max="1039" width="11.28515625" style="6" customWidth="1"/>
    <col min="1040" max="1040" width="15.140625" style="6" bestFit="1" customWidth="1"/>
    <col min="1041" max="1041" width="11.28515625" style="6" customWidth="1"/>
    <col min="1042" max="1042" width="15.140625" style="6" customWidth="1"/>
    <col min="1043" max="1043" width="16.42578125" style="6" customWidth="1"/>
    <col min="1044" max="1044" width="15.28515625" style="6" customWidth="1"/>
    <col min="1045" max="1045" width="9.28515625" style="6" customWidth="1"/>
    <col min="1046" max="1047" width="16.42578125" style="6" customWidth="1"/>
    <col min="1048" max="1048" width="21.7109375" style="6" customWidth="1"/>
    <col min="1049" max="1281" width="9.140625" style="6"/>
    <col min="1282" max="1282" width="12.28515625" style="6" bestFit="1" customWidth="1"/>
    <col min="1283" max="1283" width="44.5703125" style="6" customWidth="1"/>
    <col min="1284" max="1284" width="15.28515625" style="6" customWidth="1"/>
    <col min="1285" max="1286" width="12.42578125" style="6" customWidth="1"/>
    <col min="1287" max="1294" width="11.5703125" style="6" customWidth="1"/>
    <col min="1295" max="1295" width="11.28515625" style="6" customWidth="1"/>
    <col min="1296" max="1296" width="15.140625" style="6" bestFit="1" customWidth="1"/>
    <col min="1297" max="1297" width="11.28515625" style="6" customWidth="1"/>
    <col min="1298" max="1298" width="15.140625" style="6" customWidth="1"/>
    <col min="1299" max="1299" width="16.42578125" style="6" customWidth="1"/>
    <col min="1300" max="1300" width="15.28515625" style="6" customWidth="1"/>
    <col min="1301" max="1301" width="9.28515625" style="6" customWidth="1"/>
    <col min="1302" max="1303" width="16.42578125" style="6" customWidth="1"/>
    <col min="1304" max="1304" width="21.7109375" style="6" customWidth="1"/>
    <col min="1305" max="1537" width="9.140625" style="6"/>
    <col min="1538" max="1538" width="12.28515625" style="6" bestFit="1" customWidth="1"/>
    <col min="1539" max="1539" width="44.5703125" style="6" customWidth="1"/>
    <col min="1540" max="1540" width="15.28515625" style="6" customWidth="1"/>
    <col min="1541" max="1542" width="12.42578125" style="6" customWidth="1"/>
    <col min="1543" max="1550" width="11.5703125" style="6" customWidth="1"/>
    <col min="1551" max="1551" width="11.28515625" style="6" customWidth="1"/>
    <col min="1552" max="1552" width="15.140625" style="6" bestFit="1" customWidth="1"/>
    <col min="1553" max="1553" width="11.28515625" style="6" customWidth="1"/>
    <col min="1554" max="1554" width="15.140625" style="6" customWidth="1"/>
    <col min="1555" max="1555" width="16.42578125" style="6" customWidth="1"/>
    <col min="1556" max="1556" width="15.28515625" style="6" customWidth="1"/>
    <col min="1557" max="1557" width="9.28515625" style="6" customWidth="1"/>
    <col min="1558" max="1559" width="16.42578125" style="6" customWidth="1"/>
    <col min="1560" max="1560" width="21.7109375" style="6" customWidth="1"/>
    <col min="1561" max="1793" width="9.140625" style="6"/>
    <col min="1794" max="1794" width="12.28515625" style="6" bestFit="1" customWidth="1"/>
    <col min="1795" max="1795" width="44.5703125" style="6" customWidth="1"/>
    <col min="1796" max="1796" width="15.28515625" style="6" customWidth="1"/>
    <col min="1797" max="1798" width="12.42578125" style="6" customWidth="1"/>
    <col min="1799" max="1806" width="11.5703125" style="6" customWidth="1"/>
    <col min="1807" max="1807" width="11.28515625" style="6" customWidth="1"/>
    <col min="1808" max="1808" width="15.140625" style="6" bestFit="1" customWidth="1"/>
    <col min="1809" max="1809" width="11.28515625" style="6" customWidth="1"/>
    <col min="1810" max="1810" width="15.140625" style="6" customWidth="1"/>
    <col min="1811" max="1811" width="16.42578125" style="6" customWidth="1"/>
    <col min="1812" max="1812" width="15.28515625" style="6" customWidth="1"/>
    <col min="1813" max="1813" width="9.28515625" style="6" customWidth="1"/>
    <col min="1814" max="1815" width="16.42578125" style="6" customWidth="1"/>
    <col min="1816" max="1816" width="21.7109375" style="6" customWidth="1"/>
    <col min="1817" max="2049" width="9.140625" style="6"/>
    <col min="2050" max="2050" width="12.28515625" style="6" bestFit="1" customWidth="1"/>
    <col min="2051" max="2051" width="44.5703125" style="6" customWidth="1"/>
    <col min="2052" max="2052" width="15.28515625" style="6" customWidth="1"/>
    <col min="2053" max="2054" width="12.42578125" style="6" customWidth="1"/>
    <col min="2055" max="2062" width="11.5703125" style="6" customWidth="1"/>
    <col min="2063" max="2063" width="11.28515625" style="6" customWidth="1"/>
    <col min="2064" max="2064" width="15.140625" style="6" bestFit="1" customWidth="1"/>
    <col min="2065" max="2065" width="11.28515625" style="6" customWidth="1"/>
    <col min="2066" max="2066" width="15.140625" style="6" customWidth="1"/>
    <col min="2067" max="2067" width="16.42578125" style="6" customWidth="1"/>
    <col min="2068" max="2068" width="15.28515625" style="6" customWidth="1"/>
    <col min="2069" max="2069" width="9.28515625" style="6" customWidth="1"/>
    <col min="2070" max="2071" width="16.42578125" style="6" customWidth="1"/>
    <col min="2072" max="2072" width="21.7109375" style="6" customWidth="1"/>
    <col min="2073" max="2305" width="9.140625" style="6"/>
    <col min="2306" max="2306" width="12.28515625" style="6" bestFit="1" customWidth="1"/>
    <col min="2307" max="2307" width="44.5703125" style="6" customWidth="1"/>
    <col min="2308" max="2308" width="15.28515625" style="6" customWidth="1"/>
    <col min="2309" max="2310" width="12.42578125" style="6" customWidth="1"/>
    <col min="2311" max="2318" width="11.5703125" style="6" customWidth="1"/>
    <col min="2319" max="2319" width="11.28515625" style="6" customWidth="1"/>
    <col min="2320" max="2320" width="15.140625" style="6" bestFit="1" customWidth="1"/>
    <col min="2321" max="2321" width="11.28515625" style="6" customWidth="1"/>
    <col min="2322" max="2322" width="15.140625" style="6" customWidth="1"/>
    <col min="2323" max="2323" width="16.42578125" style="6" customWidth="1"/>
    <col min="2324" max="2324" width="15.28515625" style="6" customWidth="1"/>
    <col min="2325" max="2325" width="9.28515625" style="6" customWidth="1"/>
    <col min="2326" max="2327" width="16.42578125" style="6" customWidth="1"/>
    <col min="2328" max="2328" width="21.7109375" style="6" customWidth="1"/>
    <col min="2329" max="2561" width="9.140625" style="6"/>
    <col min="2562" max="2562" width="12.28515625" style="6" bestFit="1" customWidth="1"/>
    <col min="2563" max="2563" width="44.5703125" style="6" customWidth="1"/>
    <col min="2564" max="2564" width="15.28515625" style="6" customWidth="1"/>
    <col min="2565" max="2566" width="12.42578125" style="6" customWidth="1"/>
    <col min="2567" max="2574" width="11.5703125" style="6" customWidth="1"/>
    <col min="2575" max="2575" width="11.28515625" style="6" customWidth="1"/>
    <col min="2576" max="2576" width="15.140625" style="6" bestFit="1" customWidth="1"/>
    <col min="2577" max="2577" width="11.28515625" style="6" customWidth="1"/>
    <col min="2578" max="2578" width="15.140625" style="6" customWidth="1"/>
    <col min="2579" max="2579" width="16.42578125" style="6" customWidth="1"/>
    <col min="2580" max="2580" width="15.28515625" style="6" customWidth="1"/>
    <col min="2581" max="2581" width="9.28515625" style="6" customWidth="1"/>
    <col min="2582" max="2583" width="16.42578125" style="6" customWidth="1"/>
    <col min="2584" max="2584" width="21.7109375" style="6" customWidth="1"/>
    <col min="2585" max="2817" width="9.140625" style="6"/>
    <col min="2818" max="2818" width="12.28515625" style="6" bestFit="1" customWidth="1"/>
    <col min="2819" max="2819" width="44.5703125" style="6" customWidth="1"/>
    <col min="2820" max="2820" width="15.28515625" style="6" customWidth="1"/>
    <col min="2821" max="2822" width="12.42578125" style="6" customWidth="1"/>
    <col min="2823" max="2830" width="11.5703125" style="6" customWidth="1"/>
    <col min="2831" max="2831" width="11.28515625" style="6" customWidth="1"/>
    <col min="2832" max="2832" width="15.140625" style="6" bestFit="1" customWidth="1"/>
    <col min="2833" max="2833" width="11.28515625" style="6" customWidth="1"/>
    <col min="2834" max="2834" width="15.140625" style="6" customWidth="1"/>
    <col min="2835" max="2835" width="16.42578125" style="6" customWidth="1"/>
    <col min="2836" max="2836" width="15.28515625" style="6" customWidth="1"/>
    <col min="2837" max="2837" width="9.28515625" style="6" customWidth="1"/>
    <col min="2838" max="2839" width="16.42578125" style="6" customWidth="1"/>
    <col min="2840" max="2840" width="21.7109375" style="6" customWidth="1"/>
    <col min="2841" max="3073" width="9.140625" style="6"/>
    <col min="3074" max="3074" width="12.28515625" style="6" bestFit="1" customWidth="1"/>
    <col min="3075" max="3075" width="44.5703125" style="6" customWidth="1"/>
    <col min="3076" max="3076" width="15.28515625" style="6" customWidth="1"/>
    <col min="3077" max="3078" width="12.42578125" style="6" customWidth="1"/>
    <col min="3079" max="3086" width="11.5703125" style="6" customWidth="1"/>
    <col min="3087" max="3087" width="11.28515625" style="6" customWidth="1"/>
    <col min="3088" max="3088" width="15.140625" style="6" bestFit="1" customWidth="1"/>
    <col min="3089" max="3089" width="11.28515625" style="6" customWidth="1"/>
    <col min="3090" max="3090" width="15.140625" style="6" customWidth="1"/>
    <col min="3091" max="3091" width="16.42578125" style="6" customWidth="1"/>
    <col min="3092" max="3092" width="15.28515625" style="6" customWidth="1"/>
    <col min="3093" max="3093" width="9.28515625" style="6" customWidth="1"/>
    <col min="3094" max="3095" width="16.42578125" style="6" customWidth="1"/>
    <col min="3096" max="3096" width="21.7109375" style="6" customWidth="1"/>
    <col min="3097" max="3329" width="9.140625" style="6"/>
    <col min="3330" max="3330" width="12.28515625" style="6" bestFit="1" customWidth="1"/>
    <col min="3331" max="3331" width="44.5703125" style="6" customWidth="1"/>
    <col min="3332" max="3332" width="15.28515625" style="6" customWidth="1"/>
    <col min="3333" max="3334" width="12.42578125" style="6" customWidth="1"/>
    <col min="3335" max="3342" width="11.5703125" style="6" customWidth="1"/>
    <col min="3343" max="3343" width="11.28515625" style="6" customWidth="1"/>
    <col min="3344" max="3344" width="15.140625" style="6" bestFit="1" customWidth="1"/>
    <col min="3345" max="3345" width="11.28515625" style="6" customWidth="1"/>
    <col min="3346" max="3346" width="15.140625" style="6" customWidth="1"/>
    <col min="3347" max="3347" width="16.42578125" style="6" customWidth="1"/>
    <col min="3348" max="3348" width="15.28515625" style="6" customWidth="1"/>
    <col min="3349" max="3349" width="9.28515625" style="6" customWidth="1"/>
    <col min="3350" max="3351" width="16.42578125" style="6" customWidth="1"/>
    <col min="3352" max="3352" width="21.7109375" style="6" customWidth="1"/>
    <col min="3353" max="3585" width="9.140625" style="6"/>
    <col min="3586" max="3586" width="12.28515625" style="6" bestFit="1" customWidth="1"/>
    <col min="3587" max="3587" width="44.5703125" style="6" customWidth="1"/>
    <col min="3588" max="3588" width="15.28515625" style="6" customWidth="1"/>
    <col min="3589" max="3590" width="12.42578125" style="6" customWidth="1"/>
    <col min="3591" max="3598" width="11.5703125" style="6" customWidth="1"/>
    <col min="3599" max="3599" width="11.28515625" style="6" customWidth="1"/>
    <col min="3600" max="3600" width="15.140625" style="6" bestFit="1" customWidth="1"/>
    <col min="3601" max="3601" width="11.28515625" style="6" customWidth="1"/>
    <col min="3602" max="3602" width="15.140625" style="6" customWidth="1"/>
    <col min="3603" max="3603" width="16.42578125" style="6" customWidth="1"/>
    <col min="3604" max="3604" width="15.28515625" style="6" customWidth="1"/>
    <col min="3605" max="3605" width="9.28515625" style="6" customWidth="1"/>
    <col min="3606" max="3607" width="16.42578125" style="6" customWidth="1"/>
    <col min="3608" max="3608" width="21.7109375" style="6" customWidth="1"/>
    <col min="3609" max="3841" width="9.140625" style="6"/>
    <col min="3842" max="3842" width="12.28515625" style="6" bestFit="1" customWidth="1"/>
    <col min="3843" max="3843" width="44.5703125" style="6" customWidth="1"/>
    <col min="3844" max="3844" width="15.28515625" style="6" customWidth="1"/>
    <col min="3845" max="3846" width="12.42578125" style="6" customWidth="1"/>
    <col min="3847" max="3854" width="11.5703125" style="6" customWidth="1"/>
    <col min="3855" max="3855" width="11.28515625" style="6" customWidth="1"/>
    <col min="3856" max="3856" width="15.140625" style="6" bestFit="1" customWidth="1"/>
    <col min="3857" max="3857" width="11.28515625" style="6" customWidth="1"/>
    <col min="3858" max="3858" width="15.140625" style="6" customWidth="1"/>
    <col min="3859" max="3859" width="16.42578125" style="6" customWidth="1"/>
    <col min="3860" max="3860" width="15.28515625" style="6" customWidth="1"/>
    <col min="3861" max="3861" width="9.28515625" style="6" customWidth="1"/>
    <col min="3862" max="3863" width="16.42578125" style="6" customWidth="1"/>
    <col min="3864" max="3864" width="21.7109375" style="6" customWidth="1"/>
    <col min="3865" max="4097" width="9.140625" style="6"/>
    <col min="4098" max="4098" width="12.28515625" style="6" bestFit="1" customWidth="1"/>
    <col min="4099" max="4099" width="44.5703125" style="6" customWidth="1"/>
    <col min="4100" max="4100" width="15.28515625" style="6" customWidth="1"/>
    <col min="4101" max="4102" width="12.42578125" style="6" customWidth="1"/>
    <col min="4103" max="4110" width="11.5703125" style="6" customWidth="1"/>
    <col min="4111" max="4111" width="11.28515625" style="6" customWidth="1"/>
    <col min="4112" max="4112" width="15.140625" style="6" bestFit="1" customWidth="1"/>
    <col min="4113" max="4113" width="11.28515625" style="6" customWidth="1"/>
    <col min="4114" max="4114" width="15.140625" style="6" customWidth="1"/>
    <col min="4115" max="4115" width="16.42578125" style="6" customWidth="1"/>
    <col min="4116" max="4116" width="15.28515625" style="6" customWidth="1"/>
    <col min="4117" max="4117" width="9.28515625" style="6" customWidth="1"/>
    <col min="4118" max="4119" width="16.42578125" style="6" customWidth="1"/>
    <col min="4120" max="4120" width="21.7109375" style="6" customWidth="1"/>
    <col min="4121" max="4353" width="9.140625" style="6"/>
    <col min="4354" max="4354" width="12.28515625" style="6" bestFit="1" customWidth="1"/>
    <col min="4355" max="4355" width="44.5703125" style="6" customWidth="1"/>
    <col min="4356" max="4356" width="15.28515625" style="6" customWidth="1"/>
    <col min="4357" max="4358" width="12.42578125" style="6" customWidth="1"/>
    <col min="4359" max="4366" width="11.5703125" style="6" customWidth="1"/>
    <col min="4367" max="4367" width="11.28515625" style="6" customWidth="1"/>
    <col min="4368" max="4368" width="15.140625" style="6" bestFit="1" customWidth="1"/>
    <col min="4369" max="4369" width="11.28515625" style="6" customWidth="1"/>
    <col min="4370" max="4370" width="15.140625" style="6" customWidth="1"/>
    <col min="4371" max="4371" width="16.42578125" style="6" customWidth="1"/>
    <col min="4372" max="4372" width="15.28515625" style="6" customWidth="1"/>
    <col min="4373" max="4373" width="9.28515625" style="6" customWidth="1"/>
    <col min="4374" max="4375" width="16.42578125" style="6" customWidth="1"/>
    <col min="4376" max="4376" width="21.7109375" style="6" customWidth="1"/>
    <col min="4377" max="4609" width="9.140625" style="6"/>
    <col min="4610" max="4610" width="12.28515625" style="6" bestFit="1" customWidth="1"/>
    <col min="4611" max="4611" width="44.5703125" style="6" customWidth="1"/>
    <col min="4612" max="4612" width="15.28515625" style="6" customWidth="1"/>
    <col min="4613" max="4614" width="12.42578125" style="6" customWidth="1"/>
    <col min="4615" max="4622" width="11.5703125" style="6" customWidth="1"/>
    <col min="4623" max="4623" width="11.28515625" style="6" customWidth="1"/>
    <col min="4624" max="4624" width="15.140625" style="6" bestFit="1" customWidth="1"/>
    <col min="4625" max="4625" width="11.28515625" style="6" customWidth="1"/>
    <col min="4626" max="4626" width="15.140625" style="6" customWidth="1"/>
    <col min="4627" max="4627" width="16.42578125" style="6" customWidth="1"/>
    <col min="4628" max="4628" width="15.28515625" style="6" customWidth="1"/>
    <col min="4629" max="4629" width="9.28515625" style="6" customWidth="1"/>
    <col min="4630" max="4631" width="16.42578125" style="6" customWidth="1"/>
    <col min="4632" max="4632" width="21.7109375" style="6" customWidth="1"/>
    <col min="4633" max="4865" width="9.140625" style="6"/>
    <col min="4866" max="4866" width="12.28515625" style="6" bestFit="1" customWidth="1"/>
    <col min="4867" max="4867" width="44.5703125" style="6" customWidth="1"/>
    <col min="4868" max="4868" width="15.28515625" style="6" customWidth="1"/>
    <col min="4869" max="4870" width="12.42578125" style="6" customWidth="1"/>
    <col min="4871" max="4878" width="11.5703125" style="6" customWidth="1"/>
    <col min="4879" max="4879" width="11.28515625" style="6" customWidth="1"/>
    <col min="4880" max="4880" width="15.140625" style="6" bestFit="1" customWidth="1"/>
    <col min="4881" max="4881" width="11.28515625" style="6" customWidth="1"/>
    <col min="4882" max="4882" width="15.140625" style="6" customWidth="1"/>
    <col min="4883" max="4883" width="16.42578125" style="6" customWidth="1"/>
    <col min="4884" max="4884" width="15.28515625" style="6" customWidth="1"/>
    <col min="4885" max="4885" width="9.28515625" style="6" customWidth="1"/>
    <col min="4886" max="4887" width="16.42578125" style="6" customWidth="1"/>
    <col min="4888" max="4888" width="21.7109375" style="6" customWidth="1"/>
    <col min="4889" max="5121" width="9.140625" style="6"/>
    <col min="5122" max="5122" width="12.28515625" style="6" bestFit="1" customWidth="1"/>
    <col min="5123" max="5123" width="44.5703125" style="6" customWidth="1"/>
    <col min="5124" max="5124" width="15.28515625" style="6" customWidth="1"/>
    <col min="5125" max="5126" width="12.42578125" style="6" customWidth="1"/>
    <col min="5127" max="5134" width="11.5703125" style="6" customWidth="1"/>
    <col min="5135" max="5135" width="11.28515625" style="6" customWidth="1"/>
    <col min="5136" max="5136" width="15.140625" style="6" bestFit="1" customWidth="1"/>
    <col min="5137" max="5137" width="11.28515625" style="6" customWidth="1"/>
    <col min="5138" max="5138" width="15.140625" style="6" customWidth="1"/>
    <col min="5139" max="5139" width="16.42578125" style="6" customWidth="1"/>
    <col min="5140" max="5140" width="15.28515625" style="6" customWidth="1"/>
    <col min="5141" max="5141" width="9.28515625" style="6" customWidth="1"/>
    <col min="5142" max="5143" width="16.42578125" style="6" customWidth="1"/>
    <col min="5144" max="5144" width="21.7109375" style="6" customWidth="1"/>
    <col min="5145" max="5377" width="9.140625" style="6"/>
    <col min="5378" max="5378" width="12.28515625" style="6" bestFit="1" customWidth="1"/>
    <col min="5379" max="5379" width="44.5703125" style="6" customWidth="1"/>
    <col min="5380" max="5380" width="15.28515625" style="6" customWidth="1"/>
    <col min="5381" max="5382" width="12.42578125" style="6" customWidth="1"/>
    <col min="5383" max="5390" width="11.5703125" style="6" customWidth="1"/>
    <col min="5391" max="5391" width="11.28515625" style="6" customWidth="1"/>
    <col min="5392" max="5392" width="15.140625" style="6" bestFit="1" customWidth="1"/>
    <col min="5393" max="5393" width="11.28515625" style="6" customWidth="1"/>
    <col min="5394" max="5394" width="15.140625" style="6" customWidth="1"/>
    <col min="5395" max="5395" width="16.42578125" style="6" customWidth="1"/>
    <col min="5396" max="5396" width="15.28515625" style="6" customWidth="1"/>
    <col min="5397" max="5397" width="9.28515625" style="6" customWidth="1"/>
    <col min="5398" max="5399" width="16.42578125" style="6" customWidth="1"/>
    <col min="5400" max="5400" width="21.7109375" style="6" customWidth="1"/>
    <col min="5401" max="5633" width="9.140625" style="6"/>
    <col min="5634" max="5634" width="12.28515625" style="6" bestFit="1" customWidth="1"/>
    <col min="5635" max="5635" width="44.5703125" style="6" customWidth="1"/>
    <col min="5636" max="5636" width="15.28515625" style="6" customWidth="1"/>
    <col min="5637" max="5638" width="12.42578125" style="6" customWidth="1"/>
    <col min="5639" max="5646" width="11.5703125" style="6" customWidth="1"/>
    <col min="5647" max="5647" width="11.28515625" style="6" customWidth="1"/>
    <col min="5648" max="5648" width="15.140625" style="6" bestFit="1" customWidth="1"/>
    <col min="5649" max="5649" width="11.28515625" style="6" customWidth="1"/>
    <col min="5650" max="5650" width="15.140625" style="6" customWidth="1"/>
    <col min="5651" max="5651" width="16.42578125" style="6" customWidth="1"/>
    <col min="5652" max="5652" width="15.28515625" style="6" customWidth="1"/>
    <col min="5653" max="5653" width="9.28515625" style="6" customWidth="1"/>
    <col min="5654" max="5655" width="16.42578125" style="6" customWidth="1"/>
    <col min="5656" max="5656" width="21.7109375" style="6" customWidth="1"/>
    <col min="5657" max="5889" width="9.140625" style="6"/>
    <col min="5890" max="5890" width="12.28515625" style="6" bestFit="1" customWidth="1"/>
    <col min="5891" max="5891" width="44.5703125" style="6" customWidth="1"/>
    <col min="5892" max="5892" width="15.28515625" style="6" customWidth="1"/>
    <col min="5893" max="5894" width="12.42578125" style="6" customWidth="1"/>
    <col min="5895" max="5902" width="11.5703125" style="6" customWidth="1"/>
    <col min="5903" max="5903" width="11.28515625" style="6" customWidth="1"/>
    <col min="5904" max="5904" width="15.140625" style="6" bestFit="1" customWidth="1"/>
    <col min="5905" max="5905" width="11.28515625" style="6" customWidth="1"/>
    <col min="5906" max="5906" width="15.140625" style="6" customWidth="1"/>
    <col min="5907" max="5907" width="16.42578125" style="6" customWidth="1"/>
    <col min="5908" max="5908" width="15.28515625" style="6" customWidth="1"/>
    <col min="5909" max="5909" width="9.28515625" style="6" customWidth="1"/>
    <col min="5910" max="5911" width="16.42578125" style="6" customWidth="1"/>
    <col min="5912" max="5912" width="21.7109375" style="6" customWidth="1"/>
    <col min="5913" max="6145" width="9.140625" style="6"/>
    <col min="6146" max="6146" width="12.28515625" style="6" bestFit="1" customWidth="1"/>
    <col min="6147" max="6147" width="44.5703125" style="6" customWidth="1"/>
    <col min="6148" max="6148" width="15.28515625" style="6" customWidth="1"/>
    <col min="6149" max="6150" width="12.42578125" style="6" customWidth="1"/>
    <col min="6151" max="6158" width="11.5703125" style="6" customWidth="1"/>
    <col min="6159" max="6159" width="11.28515625" style="6" customWidth="1"/>
    <col min="6160" max="6160" width="15.140625" style="6" bestFit="1" customWidth="1"/>
    <col min="6161" max="6161" width="11.28515625" style="6" customWidth="1"/>
    <col min="6162" max="6162" width="15.140625" style="6" customWidth="1"/>
    <col min="6163" max="6163" width="16.42578125" style="6" customWidth="1"/>
    <col min="6164" max="6164" width="15.28515625" style="6" customWidth="1"/>
    <col min="6165" max="6165" width="9.28515625" style="6" customWidth="1"/>
    <col min="6166" max="6167" width="16.42578125" style="6" customWidth="1"/>
    <col min="6168" max="6168" width="21.7109375" style="6" customWidth="1"/>
    <col min="6169" max="6401" width="9.140625" style="6"/>
    <col min="6402" max="6402" width="12.28515625" style="6" bestFit="1" customWidth="1"/>
    <col min="6403" max="6403" width="44.5703125" style="6" customWidth="1"/>
    <col min="6404" max="6404" width="15.28515625" style="6" customWidth="1"/>
    <col min="6405" max="6406" width="12.42578125" style="6" customWidth="1"/>
    <col min="6407" max="6414" width="11.5703125" style="6" customWidth="1"/>
    <col min="6415" max="6415" width="11.28515625" style="6" customWidth="1"/>
    <col min="6416" max="6416" width="15.140625" style="6" bestFit="1" customWidth="1"/>
    <col min="6417" max="6417" width="11.28515625" style="6" customWidth="1"/>
    <col min="6418" max="6418" width="15.140625" style="6" customWidth="1"/>
    <col min="6419" max="6419" width="16.42578125" style="6" customWidth="1"/>
    <col min="6420" max="6420" width="15.28515625" style="6" customWidth="1"/>
    <col min="6421" max="6421" width="9.28515625" style="6" customWidth="1"/>
    <col min="6422" max="6423" width="16.42578125" style="6" customWidth="1"/>
    <col min="6424" max="6424" width="21.7109375" style="6" customWidth="1"/>
    <col min="6425" max="6657" width="9.140625" style="6"/>
    <col min="6658" max="6658" width="12.28515625" style="6" bestFit="1" customWidth="1"/>
    <col min="6659" max="6659" width="44.5703125" style="6" customWidth="1"/>
    <col min="6660" max="6660" width="15.28515625" style="6" customWidth="1"/>
    <col min="6661" max="6662" width="12.42578125" style="6" customWidth="1"/>
    <col min="6663" max="6670" width="11.5703125" style="6" customWidth="1"/>
    <col min="6671" max="6671" width="11.28515625" style="6" customWidth="1"/>
    <col min="6672" max="6672" width="15.140625" style="6" bestFit="1" customWidth="1"/>
    <col min="6673" max="6673" width="11.28515625" style="6" customWidth="1"/>
    <col min="6674" max="6674" width="15.140625" style="6" customWidth="1"/>
    <col min="6675" max="6675" width="16.42578125" style="6" customWidth="1"/>
    <col min="6676" max="6676" width="15.28515625" style="6" customWidth="1"/>
    <col min="6677" max="6677" width="9.28515625" style="6" customWidth="1"/>
    <col min="6678" max="6679" width="16.42578125" style="6" customWidth="1"/>
    <col min="6680" max="6680" width="21.7109375" style="6" customWidth="1"/>
    <col min="6681" max="6913" width="9.140625" style="6"/>
    <col min="6914" max="6914" width="12.28515625" style="6" bestFit="1" customWidth="1"/>
    <col min="6915" max="6915" width="44.5703125" style="6" customWidth="1"/>
    <col min="6916" max="6916" width="15.28515625" style="6" customWidth="1"/>
    <col min="6917" max="6918" width="12.42578125" style="6" customWidth="1"/>
    <col min="6919" max="6926" width="11.5703125" style="6" customWidth="1"/>
    <col min="6927" max="6927" width="11.28515625" style="6" customWidth="1"/>
    <col min="6928" max="6928" width="15.140625" style="6" bestFit="1" customWidth="1"/>
    <col min="6929" max="6929" width="11.28515625" style="6" customWidth="1"/>
    <col min="6930" max="6930" width="15.140625" style="6" customWidth="1"/>
    <col min="6931" max="6931" width="16.42578125" style="6" customWidth="1"/>
    <col min="6932" max="6932" width="15.28515625" style="6" customWidth="1"/>
    <col min="6933" max="6933" width="9.28515625" style="6" customWidth="1"/>
    <col min="6934" max="6935" width="16.42578125" style="6" customWidth="1"/>
    <col min="6936" max="6936" width="21.7109375" style="6" customWidth="1"/>
    <col min="6937" max="7169" width="9.140625" style="6"/>
    <col min="7170" max="7170" width="12.28515625" style="6" bestFit="1" customWidth="1"/>
    <col min="7171" max="7171" width="44.5703125" style="6" customWidth="1"/>
    <col min="7172" max="7172" width="15.28515625" style="6" customWidth="1"/>
    <col min="7173" max="7174" width="12.42578125" style="6" customWidth="1"/>
    <col min="7175" max="7182" width="11.5703125" style="6" customWidth="1"/>
    <col min="7183" max="7183" width="11.28515625" style="6" customWidth="1"/>
    <col min="7184" max="7184" width="15.140625" style="6" bestFit="1" customWidth="1"/>
    <col min="7185" max="7185" width="11.28515625" style="6" customWidth="1"/>
    <col min="7186" max="7186" width="15.140625" style="6" customWidth="1"/>
    <col min="7187" max="7187" width="16.42578125" style="6" customWidth="1"/>
    <col min="7188" max="7188" width="15.28515625" style="6" customWidth="1"/>
    <col min="7189" max="7189" width="9.28515625" style="6" customWidth="1"/>
    <col min="7190" max="7191" width="16.42578125" style="6" customWidth="1"/>
    <col min="7192" max="7192" width="21.7109375" style="6" customWidth="1"/>
    <col min="7193" max="7425" width="9.140625" style="6"/>
    <col min="7426" max="7426" width="12.28515625" style="6" bestFit="1" customWidth="1"/>
    <col min="7427" max="7427" width="44.5703125" style="6" customWidth="1"/>
    <col min="7428" max="7428" width="15.28515625" style="6" customWidth="1"/>
    <col min="7429" max="7430" width="12.42578125" style="6" customWidth="1"/>
    <col min="7431" max="7438" width="11.5703125" style="6" customWidth="1"/>
    <col min="7439" max="7439" width="11.28515625" style="6" customWidth="1"/>
    <col min="7440" max="7440" width="15.140625" style="6" bestFit="1" customWidth="1"/>
    <col min="7441" max="7441" width="11.28515625" style="6" customWidth="1"/>
    <col min="7442" max="7442" width="15.140625" style="6" customWidth="1"/>
    <col min="7443" max="7443" width="16.42578125" style="6" customWidth="1"/>
    <col min="7444" max="7444" width="15.28515625" style="6" customWidth="1"/>
    <col min="7445" max="7445" width="9.28515625" style="6" customWidth="1"/>
    <col min="7446" max="7447" width="16.42578125" style="6" customWidth="1"/>
    <col min="7448" max="7448" width="21.7109375" style="6" customWidth="1"/>
    <col min="7449" max="7681" width="9.140625" style="6"/>
    <col min="7682" max="7682" width="12.28515625" style="6" bestFit="1" customWidth="1"/>
    <col min="7683" max="7683" width="44.5703125" style="6" customWidth="1"/>
    <col min="7684" max="7684" width="15.28515625" style="6" customWidth="1"/>
    <col min="7685" max="7686" width="12.42578125" style="6" customWidth="1"/>
    <col min="7687" max="7694" width="11.5703125" style="6" customWidth="1"/>
    <col min="7695" max="7695" width="11.28515625" style="6" customWidth="1"/>
    <col min="7696" max="7696" width="15.140625" style="6" bestFit="1" customWidth="1"/>
    <col min="7697" max="7697" width="11.28515625" style="6" customWidth="1"/>
    <col min="7698" max="7698" width="15.140625" style="6" customWidth="1"/>
    <col min="7699" max="7699" width="16.42578125" style="6" customWidth="1"/>
    <col min="7700" max="7700" width="15.28515625" style="6" customWidth="1"/>
    <col min="7701" max="7701" width="9.28515625" style="6" customWidth="1"/>
    <col min="7702" max="7703" width="16.42578125" style="6" customWidth="1"/>
    <col min="7704" max="7704" width="21.7109375" style="6" customWidth="1"/>
    <col min="7705" max="7937" width="9.140625" style="6"/>
    <col min="7938" max="7938" width="12.28515625" style="6" bestFit="1" customWidth="1"/>
    <col min="7939" max="7939" width="44.5703125" style="6" customWidth="1"/>
    <col min="7940" max="7940" width="15.28515625" style="6" customWidth="1"/>
    <col min="7941" max="7942" width="12.42578125" style="6" customWidth="1"/>
    <col min="7943" max="7950" width="11.5703125" style="6" customWidth="1"/>
    <col min="7951" max="7951" width="11.28515625" style="6" customWidth="1"/>
    <col min="7952" max="7952" width="15.140625" style="6" bestFit="1" customWidth="1"/>
    <col min="7953" max="7953" width="11.28515625" style="6" customWidth="1"/>
    <col min="7954" max="7954" width="15.140625" style="6" customWidth="1"/>
    <col min="7955" max="7955" width="16.42578125" style="6" customWidth="1"/>
    <col min="7956" max="7956" width="15.28515625" style="6" customWidth="1"/>
    <col min="7957" max="7957" width="9.28515625" style="6" customWidth="1"/>
    <col min="7958" max="7959" width="16.42578125" style="6" customWidth="1"/>
    <col min="7960" max="7960" width="21.7109375" style="6" customWidth="1"/>
    <col min="7961" max="8193" width="9.140625" style="6"/>
    <col min="8194" max="8194" width="12.28515625" style="6" bestFit="1" customWidth="1"/>
    <col min="8195" max="8195" width="44.5703125" style="6" customWidth="1"/>
    <col min="8196" max="8196" width="15.28515625" style="6" customWidth="1"/>
    <col min="8197" max="8198" width="12.42578125" style="6" customWidth="1"/>
    <col min="8199" max="8206" width="11.5703125" style="6" customWidth="1"/>
    <col min="8207" max="8207" width="11.28515625" style="6" customWidth="1"/>
    <col min="8208" max="8208" width="15.140625" style="6" bestFit="1" customWidth="1"/>
    <col min="8209" max="8209" width="11.28515625" style="6" customWidth="1"/>
    <col min="8210" max="8210" width="15.140625" style="6" customWidth="1"/>
    <col min="8211" max="8211" width="16.42578125" style="6" customWidth="1"/>
    <col min="8212" max="8212" width="15.28515625" style="6" customWidth="1"/>
    <col min="8213" max="8213" width="9.28515625" style="6" customWidth="1"/>
    <col min="8214" max="8215" width="16.42578125" style="6" customWidth="1"/>
    <col min="8216" max="8216" width="21.7109375" style="6" customWidth="1"/>
    <col min="8217" max="8449" width="9.140625" style="6"/>
    <col min="8450" max="8450" width="12.28515625" style="6" bestFit="1" customWidth="1"/>
    <col min="8451" max="8451" width="44.5703125" style="6" customWidth="1"/>
    <col min="8452" max="8452" width="15.28515625" style="6" customWidth="1"/>
    <col min="8453" max="8454" width="12.42578125" style="6" customWidth="1"/>
    <col min="8455" max="8462" width="11.5703125" style="6" customWidth="1"/>
    <col min="8463" max="8463" width="11.28515625" style="6" customWidth="1"/>
    <col min="8464" max="8464" width="15.140625" style="6" bestFit="1" customWidth="1"/>
    <col min="8465" max="8465" width="11.28515625" style="6" customWidth="1"/>
    <col min="8466" max="8466" width="15.140625" style="6" customWidth="1"/>
    <col min="8467" max="8467" width="16.42578125" style="6" customWidth="1"/>
    <col min="8468" max="8468" width="15.28515625" style="6" customWidth="1"/>
    <col min="8469" max="8469" width="9.28515625" style="6" customWidth="1"/>
    <col min="8470" max="8471" width="16.42578125" style="6" customWidth="1"/>
    <col min="8472" max="8472" width="21.7109375" style="6" customWidth="1"/>
    <col min="8473" max="8705" width="9.140625" style="6"/>
    <col min="8706" max="8706" width="12.28515625" style="6" bestFit="1" customWidth="1"/>
    <col min="8707" max="8707" width="44.5703125" style="6" customWidth="1"/>
    <col min="8708" max="8708" width="15.28515625" style="6" customWidth="1"/>
    <col min="8709" max="8710" width="12.42578125" style="6" customWidth="1"/>
    <col min="8711" max="8718" width="11.5703125" style="6" customWidth="1"/>
    <col min="8719" max="8719" width="11.28515625" style="6" customWidth="1"/>
    <col min="8720" max="8720" width="15.140625" style="6" bestFit="1" customWidth="1"/>
    <col min="8721" max="8721" width="11.28515625" style="6" customWidth="1"/>
    <col min="8722" max="8722" width="15.140625" style="6" customWidth="1"/>
    <col min="8723" max="8723" width="16.42578125" style="6" customWidth="1"/>
    <col min="8724" max="8724" width="15.28515625" style="6" customWidth="1"/>
    <col min="8725" max="8725" width="9.28515625" style="6" customWidth="1"/>
    <col min="8726" max="8727" width="16.42578125" style="6" customWidth="1"/>
    <col min="8728" max="8728" width="21.7109375" style="6" customWidth="1"/>
    <col min="8729" max="8961" width="9.140625" style="6"/>
    <col min="8962" max="8962" width="12.28515625" style="6" bestFit="1" customWidth="1"/>
    <col min="8963" max="8963" width="44.5703125" style="6" customWidth="1"/>
    <col min="8964" max="8964" width="15.28515625" style="6" customWidth="1"/>
    <col min="8965" max="8966" width="12.42578125" style="6" customWidth="1"/>
    <col min="8967" max="8974" width="11.5703125" style="6" customWidth="1"/>
    <col min="8975" max="8975" width="11.28515625" style="6" customWidth="1"/>
    <col min="8976" max="8976" width="15.140625" style="6" bestFit="1" customWidth="1"/>
    <col min="8977" max="8977" width="11.28515625" style="6" customWidth="1"/>
    <col min="8978" max="8978" width="15.140625" style="6" customWidth="1"/>
    <col min="8979" max="8979" width="16.42578125" style="6" customWidth="1"/>
    <col min="8980" max="8980" width="15.28515625" style="6" customWidth="1"/>
    <col min="8981" max="8981" width="9.28515625" style="6" customWidth="1"/>
    <col min="8982" max="8983" width="16.42578125" style="6" customWidth="1"/>
    <col min="8984" max="8984" width="21.7109375" style="6" customWidth="1"/>
    <col min="8985" max="9217" width="9.140625" style="6"/>
    <col min="9218" max="9218" width="12.28515625" style="6" bestFit="1" customWidth="1"/>
    <col min="9219" max="9219" width="44.5703125" style="6" customWidth="1"/>
    <col min="9220" max="9220" width="15.28515625" style="6" customWidth="1"/>
    <col min="9221" max="9222" width="12.42578125" style="6" customWidth="1"/>
    <col min="9223" max="9230" width="11.5703125" style="6" customWidth="1"/>
    <col min="9231" max="9231" width="11.28515625" style="6" customWidth="1"/>
    <col min="9232" max="9232" width="15.140625" style="6" bestFit="1" customWidth="1"/>
    <col min="9233" max="9233" width="11.28515625" style="6" customWidth="1"/>
    <col min="9234" max="9234" width="15.140625" style="6" customWidth="1"/>
    <col min="9235" max="9235" width="16.42578125" style="6" customWidth="1"/>
    <col min="9236" max="9236" width="15.28515625" style="6" customWidth="1"/>
    <col min="9237" max="9237" width="9.28515625" style="6" customWidth="1"/>
    <col min="9238" max="9239" width="16.42578125" style="6" customWidth="1"/>
    <col min="9240" max="9240" width="21.7109375" style="6" customWidth="1"/>
    <col min="9241" max="9473" width="9.140625" style="6"/>
    <col min="9474" max="9474" width="12.28515625" style="6" bestFit="1" customWidth="1"/>
    <col min="9475" max="9475" width="44.5703125" style="6" customWidth="1"/>
    <col min="9476" max="9476" width="15.28515625" style="6" customWidth="1"/>
    <col min="9477" max="9478" width="12.42578125" style="6" customWidth="1"/>
    <col min="9479" max="9486" width="11.5703125" style="6" customWidth="1"/>
    <col min="9487" max="9487" width="11.28515625" style="6" customWidth="1"/>
    <col min="9488" max="9488" width="15.140625" style="6" bestFit="1" customWidth="1"/>
    <col min="9489" max="9489" width="11.28515625" style="6" customWidth="1"/>
    <col min="9490" max="9490" width="15.140625" style="6" customWidth="1"/>
    <col min="9491" max="9491" width="16.42578125" style="6" customWidth="1"/>
    <col min="9492" max="9492" width="15.28515625" style="6" customWidth="1"/>
    <col min="9493" max="9493" width="9.28515625" style="6" customWidth="1"/>
    <col min="9494" max="9495" width="16.42578125" style="6" customWidth="1"/>
    <col min="9496" max="9496" width="21.7109375" style="6" customWidth="1"/>
    <col min="9497" max="9729" width="9.140625" style="6"/>
    <col min="9730" max="9730" width="12.28515625" style="6" bestFit="1" customWidth="1"/>
    <col min="9731" max="9731" width="44.5703125" style="6" customWidth="1"/>
    <col min="9732" max="9732" width="15.28515625" style="6" customWidth="1"/>
    <col min="9733" max="9734" width="12.42578125" style="6" customWidth="1"/>
    <col min="9735" max="9742" width="11.5703125" style="6" customWidth="1"/>
    <col min="9743" max="9743" width="11.28515625" style="6" customWidth="1"/>
    <col min="9744" max="9744" width="15.140625" style="6" bestFit="1" customWidth="1"/>
    <col min="9745" max="9745" width="11.28515625" style="6" customWidth="1"/>
    <col min="9746" max="9746" width="15.140625" style="6" customWidth="1"/>
    <col min="9747" max="9747" width="16.42578125" style="6" customWidth="1"/>
    <col min="9748" max="9748" width="15.28515625" style="6" customWidth="1"/>
    <col min="9749" max="9749" width="9.28515625" style="6" customWidth="1"/>
    <col min="9750" max="9751" width="16.42578125" style="6" customWidth="1"/>
    <col min="9752" max="9752" width="21.7109375" style="6" customWidth="1"/>
    <col min="9753" max="9985" width="9.140625" style="6"/>
    <col min="9986" max="9986" width="12.28515625" style="6" bestFit="1" customWidth="1"/>
    <col min="9987" max="9987" width="44.5703125" style="6" customWidth="1"/>
    <col min="9988" max="9988" width="15.28515625" style="6" customWidth="1"/>
    <col min="9989" max="9990" width="12.42578125" style="6" customWidth="1"/>
    <col min="9991" max="9998" width="11.5703125" style="6" customWidth="1"/>
    <col min="9999" max="9999" width="11.28515625" style="6" customWidth="1"/>
    <col min="10000" max="10000" width="15.140625" style="6" bestFit="1" customWidth="1"/>
    <col min="10001" max="10001" width="11.28515625" style="6" customWidth="1"/>
    <col min="10002" max="10002" width="15.140625" style="6" customWidth="1"/>
    <col min="10003" max="10003" width="16.42578125" style="6" customWidth="1"/>
    <col min="10004" max="10004" width="15.28515625" style="6" customWidth="1"/>
    <col min="10005" max="10005" width="9.28515625" style="6" customWidth="1"/>
    <col min="10006" max="10007" width="16.42578125" style="6" customWidth="1"/>
    <col min="10008" max="10008" width="21.7109375" style="6" customWidth="1"/>
    <col min="10009" max="10241" width="9.140625" style="6"/>
    <col min="10242" max="10242" width="12.28515625" style="6" bestFit="1" customWidth="1"/>
    <col min="10243" max="10243" width="44.5703125" style="6" customWidth="1"/>
    <col min="10244" max="10244" width="15.28515625" style="6" customWidth="1"/>
    <col min="10245" max="10246" width="12.42578125" style="6" customWidth="1"/>
    <col min="10247" max="10254" width="11.5703125" style="6" customWidth="1"/>
    <col min="10255" max="10255" width="11.28515625" style="6" customWidth="1"/>
    <col min="10256" max="10256" width="15.140625" style="6" bestFit="1" customWidth="1"/>
    <col min="10257" max="10257" width="11.28515625" style="6" customWidth="1"/>
    <col min="10258" max="10258" width="15.140625" style="6" customWidth="1"/>
    <col min="10259" max="10259" width="16.42578125" style="6" customWidth="1"/>
    <col min="10260" max="10260" width="15.28515625" style="6" customWidth="1"/>
    <col min="10261" max="10261" width="9.28515625" style="6" customWidth="1"/>
    <col min="10262" max="10263" width="16.42578125" style="6" customWidth="1"/>
    <col min="10264" max="10264" width="21.7109375" style="6" customWidth="1"/>
    <col min="10265" max="10497" width="9.140625" style="6"/>
    <col min="10498" max="10498" width="12.28515625" style="6" bestFit="1" customWidth="1"/>
    <col min="10499" max="10499" width="44.5703125" style="6" customWidth="1"/>
    <col min="10500" max="10500" width="15.28515625" style="6" customWidth="1"/>
    <col min="10501" max="10502" width="12.42578125" style="6" customWidth="1"/>
    <col min="10503" max="10510" width="11.5703125" style="6" customWidth="1"/>
    <col min="10511" max="10511" width="11.28515625" style="6" customWidth="1"/>
    <col min="10512" max="10512" width="15.140625" style="6" bestFit="1" customWidth="1"/>
    <col min="10513" max="10513" width="11.28515625" style="6" customWidth="1"/>
    <col min="10514" max="10514" width="15.140625" style="6" customWidth="1"/>
    <col min="10515" max="10515" width="16.42578125" style="6" customWidth="1"/>
    <col min="10516" max="10516" width="15.28515625" style="6" customWidth="1"/>
    <col min="10517" max="10517" width="9.28515625" style="6" customWidth="1"/>
    <col min="10518" max="10519" width="16.42578125" style="6" customWidth="1"/>
    <col min="10520" max="10520" width="21.7109375" style="6" customWidth="1"/>
    <col min="10521" max="10753" width="9.140625" style="6"/>
    <col min="10754" max="10754" width="12.28515625" style="6" bestFit="1" customWidth="1"/>
    <col min="10755" max="10755" width="44.5703125" style="6" customWidth="1"/>
    <col min="10756" max="10756" width="15.28515625" style="6" customWidth="1"/>
    <col min="10757" max="10758" width="12.42578125" style="6" customWidth="1"/>
    <col min="10759" max="10766" width="11.5703125" style="6" customWidth="1"/>
    <col min="10767" max="10767" width="11.28515625" style="6" customWidth="1"/>
    <col min="10768" max="10768" width="15.140625" style="6" bestFit="1" customWidth="1"/>
    <col min="10769" max="10769" width="11.28515625" style="6" customWidth="1"/>
    <col min="10770" max="10770" width="15.140625" style="6" customWidth="1"/>
    <col min="10771" max="10771" width="16.42578125" style="6" customWidth="1"/>
    <col min="10772" max="10772" width="15.28515625" style="6" customWidth="1"/>
    <col min="10773" max="10773" width="9.28515625" style="6" customWidth="1"/>
    <col min="10774" max="10775" width="16.42578125" style="6" customWidth="1"/>
    <col min="10776" max="10776" width="21.7109375" style="6" customWidth="1"/>
    <col min="10777" max="11009" width="9.140625" style="6"/>
    <col min="11010" max="11010" width="12.28515625" style="6" bestFit="1" customWidth="1"/>
    <col min="11011" max="11011" width="44.5703125" style="6" customWidth="1"/>
    <col min="11012" max="11012" width="15.28515625" style="6" customWidth="1"/>
    <col min="11013" max="11014" width="12.42578125" style="6" customWidth="1"/>
    <col min="11015" max="11022" width="11.5703125" style="6" customWidth="1"/>
    <col min="11023" max="11023" width="11.28515625" style="6" customWidth="1"/>
    <col min="11024" max="11024" width="15.140625" style="6" bestFit="1" customWidth="1"/>
    <col min="11025" max="11025" width="11.28515625" style="6" customWidth="1"/>
    <col min="11026" max="11026" width="15.140625" style="6" customWidth="1"/>
    <col min="11027" max="11027" width="16.42578125" style="6" customWidth="1"/>
    <col min="11028" max="11028" width="15.28515625" style="6" customWidth="1"/>
    <col min="11029" max="11029" width="9.28515625" style="6" customWidth="1"/>
    <col min="11030" max="11031" width="16.42578125" style="6" customWidth="1"/>
    <col min="11032" max="11032" width="21.7109375" style="6" customWidth="1"/>
    <col min="11033" max="11265" width="9.140625" style="6"/>
    <col min="11266" max="11266" width="12.28515625" style="6" bestFit="1" customWidth="1"/>
    <col min="11267" max="11267" width="44.5703125" style="6" customWidth="1"/>
    <col min="11268" max="11268" width="15.28515625" style="6" customWidth="1"/>
    <col min="11269" max="11270" width="12.42578125" style="6" customWidth="1"/>
    <col min="11271" max="11278" width="11.5703125" style="6" customWidth="1"/>
    <col min="11279" max="11279" width="11.28515625" style="6" customWidth="1"/>
    <col min="11280" max="11280" width="15.140625" style="6" bestFit="1" customWidth="1"/>
    <col min="11281" max="11281" width="11.28515625" style="6" customWidth="1"/>
    <col min="11282" max="11282" width="15.140625" style="6" customWidth="1"/>
    <col min="11283" max="11283" width="16.42578125" style="6" customWidth="1"/>
    <col min="11284" max="11284" width="15.28515625" style="6" customWidth="1"/>
    <col min="11285" max="11285" width="9.28515625" style="6" customWidth="1"/>
    <col min="11286" max="11287" width="16.42578125" style="6" customWidth="1"/>
    <col min="11288" max="11288" width="21.7109375" style="6" customWidth="1"/>
    <col min="11289" max="11521" width="9.140625" style="6"/>
    <col min="11522" max="11522" width="12.28515625" style="6" bestFit="1" customWidth="1"/>
    <col min="11523" max="11523" width="44.5703125" style="6" customWidth="1"/>
    <col min="11524" max="11524" width="15.28515625" style="6" customWidth="1"/>
    <col min="11525" max="11526" width="12.42578125" style="6" customWidth="1"/>
    <col min="11527" max="11534" width="11.5703125" style="6" customWidth="1"/>
    <col min="11535" max="11535" width="11.28515625" style="6" customWidth="1"/>
    <col min="11536" max="11536" width="15.140625" style="6" bestFit="1" customWidth="1"/>
    <col min="11537" max="11537" width="11.28515625" style="6" customWidth="1"/>
    <col min="11538" max="11538" width="15.140625" style="6" customWidth="1"/>
    <col min="11539" max="11539" width="16.42578125" style="6" customWidth="1"/>
    <col min="11540" max="11540" width="15.28515625" style="6" customWidth="1"/>
    <col min="11541" max="11541" width="9.28515625" style="6" customWidth="1"/>
    <col min="11542" max="11543" width="16.42578125" style="6" customWidth="1"/>
    <col min="11544" max="11544" width="21.7109375" style="6" customWidth="1"/>
    <col min="11545" max="11777" width="9.140625" style="6"/>
    <col min="11778" max="11778" width="12.28515625" style="6" bestFit="1" customWidth="1"/>
    <col min="11779" max="11779" width="44.5703125" style="6" customWidth="1"/>
    <col min="11780" max="11780" width="15.28515625" style="6" customWidth="1"/>
    <col min="11781" max="11782" width="12.42578125" style="6" customWidth="1"/>
    <col min="11783" max="11790" width="11.5703125" style="6" customWidth="1"/>
    <col min="11791" max="11791" width="11.28515625" style="6" customWidth="1"/>
    <col min="11792" max="11792" width="15.140625" style="6" bestFit="1" customWidth="1"/>
    <col min="11793" max="11793" width="11.28515625" style="6" customWidth="1"/>
    <col min="11794" max="11794" width="15.140625" style="6" customWidth="1"/>
    <col min="11795" max="11795" width="16.42578125" style="6" customWidth="1"/>
    <col min="11796" max="11796" width="15.28515625" style="6" customWidth="1"/>
    <col min="11797" max="11797" width="9.28515625" style="6" customWidth="1"/>
    <col min="11798" max="11799" width="16.42578125" style="6" customWidth="1"/>
    <col min="11800" max="11800" width="21.7109375" style="6" customWidth="1"/>
    <col min="11801" max="12033" width="9.140625" style="6"/>
    <col min="12034" max="12034" width="12.28515625" style="6" bestFit="1" customWidth="1"/>
    <col min="12035" max="12035" width="44.5703125" style="6" customWidth="1"/>
    <col min="12036" max="12036" width="15.28515625" style="6" customWidth="1"/>
    <col min="12037" max="12038" width="12.42578125" style="6" customWidth="1"/>
    <col min="12039" max="12046" width="11.5703125" style="6" customWidth="1"/>
    <col min="12047" max="12047" width="11.28515625" style="6" customWidth="1"/>
    <col min="12048" max="12048" width="15.140625" style="6" bestFit="1" customWidth="1"/>
    <col min="12049" max="12049" width="11.28515625" style="6" customWidth="1"/>
    <col min="12050" max="12050" width="15.140625" style="6" customWidth="1"/>
    <col min="12051" max="12051" width="16.42578125" style="6" customWidth="1"/>
    <col min="12052" max="12052" width="15.28515625" style="6" customWidth="1"/>
    <col min="12053" max="12053" width="9.28515625" style="6" customWidth="1"/>
    <col min="12054" max="12055" width="16.42578125" style="6" customWidth="1"/>
    <col min="12056" max="12056" width="21.7109375" style="6" customWidth="1"/>
    <col min="12057" max="12289" width="9.140625" style="6"/>
    <col min="12290" max="12290" width="12.28515625" style="6" bestFit="1" customWidth="1"/>
    <col min="12291" max="12291" width="44.5703125" style="6" customWidth="1"/>
    <col min="12292" max="12292" width="15.28515625" style="6" customWidth="1"/>
    <col min="12293" max="12294" width="12.42578125" style="6" customWidth="1"/>
    <col min="12295" max="12302" width="11.5703125" style="6" customWidth="1"/>
    <col min="12303" max="12303" width="11.28515625" style="6" customWidth="1"/>
    <col min="12304" max="12304" width="15.140625" style="6" bestFit="1" customWidth="1"/>
    <col min="12305" max="12305" width="11.28515625" style="6" customWidth="1"/>
    <col min="12306" max="12306" width="15.140625" style="6" customWidth="1"/>
    <col min="12307" max="12307" width="16.42578125" style="6" customWidth="1"/>
    <col min="12308" max="12308" width="15.28515625" style="6" customWidth="1"/>
    <col min="12309" max="12309" width="9.28515625" style="6" customWidth="1"/>
    <col min="12310" max="12311" width="16.42578125" style="6" customWidth="1"/>
    <col min="12312" max="12312" width="21.7109375" style="6" customWidth="1"/>
    <col min="12313" max="12545" width="9.140625" style="6"/>
    <col min="12546" max="12546" width="12.28515625" style="6" bestFit="1" customWidth="1"/>
    <col min="12547" max="12547" width="44.5703125" style="6" customWidth="1"/>
    <col min="12548" max="12548" width="15.28515625" style="6" customWidth="1"/>
    <col min="12549" max="12550" width="12.42578125" style="6" customWidth="1"/>
    <col min="12551" max="12558" width="11.5703125" style="6" customWidth="1"/>
    <col min="12559" max="12559" width="11.28515625" style="6" customWidth="1"/>
    <col min="12560" max="12560" width="15.140625" style="6" bestFit="1" customWidth="1"/>
    <col min="12561" max="12561" width="11.28515625" style="6" customWidth="1"/>
    <col min="12562" max="12562" width="15.140625" style="6" customWidth="1"/>
    <col min="12563" max="12563" width="16.42578125" style="6" customWidth="1"/>
    <col min="12564" max="12564" width="15.28515625" style="6" customWidth="1"/>
    <col min="12565" max="12565" width="9.28515625" style="6" customWidth="1"/>
    <col min="12566" max="12567" width="16.42578125" style="6" customWidth="1"/>
    <col min="12568" max="12568" width="21.7109375" style="6" customWidth="1"/>
    <col min="12569" max="12801" width="9.140625" style="6"/>
    <col min="12802" max="12802" width="12.28515625" style="6" bestFit="1" customWidth="1"/>
    <col min="12803" max="12803" width="44.5703125" style="6" customWidth="1"/>
    <col min="12804" max="12804" width="15.28515625" style="6" customWidth="1"/>
    <col min="12805" max="12806" width="12.42578125" style="6" customWidth="1"/>
    <col min="12807" max="12814" width="11.5703125" style="6" customWidth="1"/>
    <col min="12815" max="12815" width="11.28515625" style="6" customWidth="1"/>
    <col min="12816" max="12816" width="15.140625" style="6" bestFit="1" customWidth="1"/>
    <col min="12817" max="12817" width="11.28515625" style="6" customWidth="1"/>
    <col min="12818" max="12818" width="15.140625" style="6" customWidth="1"/>
    <col min="12819" max="12819" width="16.42578125" style="6" customWidth="1"/>
    <col min="12820" max="12820" width="15.28515625" style="6" customWidth="1"/>
    <col min="12821" max="12821" width="9.28515625" style="6" customWidth="1"/>
    <col min="12822" max="12823" width="16.42578125" style="6" customWidth="1"/>
    <col min="12824" max="12824" width="21.7109375" style="6" customWidth="1"/>
    <col min="12825" max="13057" width="9.140625" style="6"/>
    <col min="13058" max="13058" width="12.28515625" style="6" bestFit="1" customWidth="1"/>
    <col min="13059" max="13059" width="44.5703125" style="6" customWidth="1"/>
    <col min="13060" max="13060" width="15.28515625" style="6" customWidth="1"/>
    <col min="13061" max="13062" width="12.42578125" style="6" customWidth="1"/>
    <col min="13063" max="13070" width="11.5703125" style="6" customWidth="1"/>
    <col min="13071" max="13071" width="11.28515625" style="6" customWidth="1"/>
    <col min="13072" max="13072" width="15.140625" style="6" bestFit="1" customWidth="1"/>
    <col min="13073" max="13073" width="11.28515625" style="6" customWidth="1"/>
    <col min="13074" max="13074" width="15.140625" style="6" customWidth="1"/>
    <col min="13075" max="13075" width="16.42578125" style="6" customWidth="1"/>
    <col min="13076" max="13076" width="15.28515625" style="6" customWidth="1"/>
    <col min="13077" max="13077" width="9.28515625" style="6" customWidth="1"/>
    <col min="13078" max="13079" width="16.42578125" style="6" customWidth="1"/>
    <col min="13080" max="13080" width="21.7109375" style="6" customWidth="1"/>
    <col min="13081" max="13313" width="9.140625" style="6"/>
    <col min="13314" max="13314" width="12.28515625" style="6" bestFit="1" customWidth="1"/>
    <col min="13315" max="13315" width="44.5703125" style="6" customWidth="1"/>
    <col min="13316" max="13316" width="15.28515625" style="6" customWidth="1"/>
    <col min="13317" max="13318" width="12.42578125" style="6" customWidth="1"/>
    <col min="13319" max="13326" width="11.5703125" style="6" customWidth="1"/>
    <col min="13327" max="13327" width="11.28515625" style="6" customWidth="1"/>
    <col min="13328" max="13328" width="15.140625" style="6" bestFit="1" customWidth="1"/>
    <col min="13329" max="13329" width="11.28515625" style="6" customWidth="1"/>
    <col min="13330" max="13330" width="15.140625" style="6" customWidth="1"/>
    <col min="13331" max="13331" width="16.42578125" style="6" customWidth="1"/>
    <col min="13332" max="13332" width="15.28515625" style="6" customWidth="1"/>
    <col min="13333" max="13333" width="9.28515625" style="6" customWidth="1"/>
    <col min="13334" max="13335" width="16.42578125" style="6" customWidth="1"/>
    <col min="13336" max="13336" width="21.7109375" style="6" customWidth="1"/>
    <col min="13337" max="13569" width="9.140625" style="6"/>
    <col min="13570" max="13570" width="12.28515625" style="6" bestFit="1" customWidth="1"/>
    <col min="13571" max="13571" width="44.5703125" style="6" customWidth="1"/>
    <col min="13572" max="13572" width="15.28515625" style="6" customWidth="1"/>
    <col min="13573" max="13574" width="12.42578125" style="6" customWidth="1"/>
    <col min="13575" max="13582" width="11.5703125" style="6" customWidth="1"/>
    <col min="13583" max="13583" width="11.28515625" style="6" customWidth="1"/>
    <col min="13584" max="13584" width="15.140625" style="6" bestFit="1" customWidth="1"/>
    <col min="13585" max="13585" width="11.28515625" style="6" customWidth="1"/>
    <col min="13586" max="13586" width="15.140625" style="6" customWidth="1"/>
    <col min="13587" max="13587" width="16.42578125" style="6" customWidth="1"/>
    <col min="13588" max="13588" width="15.28515625" style="6" customWidth="1"/>
    <col min="13589" max="13589" width="9.28515625" style="6" customWidth="1"/>
    <col min="13590" max="13591" width="16.42578125" style="6" customWidth="1"/>
    <col min="13592" max="13592" width="21.7109375" style="6" customWidth="1"/>
    <col min="13593" max="13825" width="9.140625" style="6"/>
    <col min="13826" max="13826" width="12.28515625" style="6" bestFit="1" customWidth="1"/>
    <col min="13827" max="13827" width="44.5703125" style="6" customWidth="1"/>
    <col min="13828" max="13828" width="15.28515625" style="6" customWidth="1"/>
    <col min="13829" max="13830" width="12.42578125" style="6" customWidth="1"/>
    <col min="13831" max="13838" width="11.5703125" style="6" customWidth="1"/>
    <col min="13839" max="13839" width="11.28515625" style="6" customWidth="1"/>
    <col min="13840" max="13840" width="15.140625" style="6" bestFit="1" customWidth="1"/>
    <col min="13841" max="13841" width="11.28515625" style="6" customWidth="1"/>
    <col min="13842" max="13842" width="15.140625" style="6" customWidth="1"/>
    <col min="13843" max="13843" width="16.42578125" style="6" customWidth="1"/>
    <col min="13844" max="13844" width="15.28515625" style="6" customWidth="1"/>
    <col min="13845" max="13845" width="9.28515625" style="6" customWidth="1"/>
    <col min="13846" max="13847" width="16.42578125" style="6" customWidth="1"/>
    <col min="13848" max="13848" width="21.7109375" style="6" customWidth="1"/>
    <col min="13849" max="14081" width="9.140625" style="6"/>
    <col min="14082" max="14082" width="12.28515625" style="6" bestFit="1" customWidth="1"/>
    <col min="14083" max="14083" width="44.5703125" style="6" customWidth="1"/>
    <col min="14084" max="14084" width="15.28515625" style="6" customWidth="1"/>
    <col min="14085" max="14086" width="12.42578125" style="6" customWidth="1"/>
    <col min="14087" max="14094" width="11.5703125" style="6" customWidth="1"/>
    <col min="14095" max="14095" width="11.28515625" style="6" customWidth="1"/>
    <col min="14096" max="14096" width="15.140625" style="6" bestFit="1" customWidth="1"/>
    <col min="14097" max="14097" width="11.28515625" style="6" customWidth="1"/>
    <col min="14098" max="14098" width="15.140625" style="6" customWidth="1"/>
    <col min="14099" max="14099" width="16.42578125" style="6" customWidth="1"/>
    <col min="14100" max="14100" width="15.28515625" style="6" customWidth="1"/>
    <col min="14101" max="14101" width="9.28515625" style="6" customWidth="1"/>
    <col min="14102" max="14103" width="16.42578125" style="6" customWidth="1"/>
    <col min="14104" max="14104" width="21.7109375" style="6" customWidth="1"/>
    <col min="14105" max="14337" width="9.140625" style="6"/>
    <col min="14338" max="14338" width="12.28515625" style="6" bestFit="1" customWidth="1"/>
    <col min="14339" max="14339" width="44.5703125" style="6" customWidth="1"/>
    <col min="14340" max="14340" width="15.28515625" style="6" customWidth="1"/>
    <col min="14341" max="14342" width="12.42578125" style="6" customWidth="1"/>
    <col min="14343" max="14350" width="11.5703125" style="6" customWidth="1"/>
    <col min="14351" max="14351" width="11.28515625" style="6" customWidth="1"/>
    <col min="14352" max="14352" width="15.140625" style="6" bestFit="1" customWidth="1"/>
    <col min="14353" max="14353" width="11.28515625" style="6" customWidth="1"/>
    <col min="14354" max="14354" width="15.140625" style="6" customWidth="1"/>
    <col min="14355" max="14355" width="16.42578125" style="6" customWidth="1"/>
    <col min="14356" max="14356" width="15.28515625" style="6" customWidth="1"/>
    <col min="14357" max="14357" width="9.28515625" style="6" customWidth="1"/>
    <col min="14358" max="14359" width="16.42578125" style="6" customWidth="1"/>
    <col min="14360" max="14360" width="21.7109375" style="6" customWidth="1"/>
    <col min="14361" max="14593" width="9.140625" style="6"/>
    <col min="14594" max="14594" width="12.28515625" style="6" bestFit="1" customWidth="1"/>
    <col min="14595" max="14595" width="44.5703125" style="6" customWidth="1"/>
    <col min="14596" max="14596" width="15.28515625" style="6" customWidth="1"/>
    <col min="14597" max="14598" width="12.42578125" style="6" customWidth="1"/>
    <col min="14599" max="14606" width="11.5703125" style="6" customWidth="1"/>
    <col min="14607" max="14607" width="11.28515625" style="6" customWidth="1"/>
    <col min="14608" max="14608" width="15.140625" style="6" bestFit="1" customWidth="1"/>
    <col min="14609" max="14609" width="11.28515625" style="6" customWidth="1"/>
    <col min="14610" max="14610" width="15.140625" style="6" customWidth="1"/>
    <col min="14611" max="14611" width="16.42578125" style="6" customWidth="1"/>
    <col min="14612" max="14612" width="15.28515625" style="6" customWidth="1"/>
    <col min="14613" max="14613" width="9.28515625" style="6" customWidth="1"/>
    <col min="14614" max="14615" width="16.42578125" style="6" customWidth="1"/>
    <col min="14616" max="14616" width="21.7109375" style="6" customWidth="1"/>
    <col min="14617" max="14849" width="9.140625" style="6"/>
    <col min="14850" max="14850" width="12.28515625" style="6" bestFit="1" customWidth="1"/>
    <col min="14851" max="14851" width="44.5703125" style="6" customWidth="1"/>
    <col min="14852" max="14852" width="15.28515625" style="6" customWidth="1"/>
    <col min="14853" max="14854" width="12.42578125" style="6" customWidth="1"/>
    <col min="14855" max="14862" width="11.5703125" style="6" customWidth="1"/>
    <col min="14863" max="14863" width="11.28515625" style="6" customWidth="1"/>
    <col min="14864" max="14864" width="15.140625" style="6" bestFit="1" customWidth="1"/>
    <col min="14865" max="14865" width="11.28515625" style="6" customWidth="1"/>
    <col min="14866" max="14866" width="15.140625" style="6" customWidth="1"/>
    <col min="14867" max="14867" width="16.42578125" style="6" customWidth="1"/>
    <col min="14868" max="14868" width="15.28515625" style="6" customWidth="1"/>
    <col min="14869" max="14869" width="9.28515625" style="6" customWidth="1"/>
    <col min="14870" max="14871" width="16.42578125" style="6" customWidth="1"/>
    <col min="14872" max="14872" width="21.7109375" style="6" customWidth="1"/>
    <col min="14873" max="15105" width="9.140625" style="6"/>
    <col min="15106" max="15106" width="12.28515625" style="6" bestFit="1" customWidth="1"/>
    <col min="15107" max="15107" width="44.5703125" style="6" customWidth="1"/>
    <col min="15108" max="15108" width="15.28515625" style="6" customWidth="1"/>
    <col min="15109" max="15110" width="12.42578125" style="6" customWidth="1"/>
    <col min="15111" max="15118" width="11.5703125" style="6" customWidth="1"/>
    <col min="15119" max="15119" width="11.28515625" style="6" customWidth="1"/>
    <col min="15120" max="15120" width="15.140625" style="6" bestFit="1" customWidth="1"/>
    <col min="15121" max="15121" width="11.28515625" style="6" customWidth="1"/>
    <col min="15122" max="15122" width="15.140625" style="6" customWidth="1"/>
    <col min="15123" max="15123" width="16.42578125" style="6" customWidth="1"/>
    <col min="15124" max="15124" width="15.28515625" style="6" customWidth="1"/>
    <col min="15125" max="15125" width="9.28515625" style="6" customWidth="1"/>
    <col min="15126" max="15127" width="16.42578125" style="6" customWidth="1"/>
    <col min="15128" max="15128" width="21.7109375" style="6" customWidth="1"/>
    <col min="15129" max="15361" width="9.140625" style="6"/>
    <col min="15362" max="15362" width="12.28515625" style="6" bestFit="1" customWidth="1"/>
    <col min="15363" max="15363" width="44.5703125" style="6" customWidth="1"/>
    <col min="15364" max="15364" width="15.28515625" style="6" customWidth="1"/>
    <col min="15365" max="15366" width="12.42578125" style="6" customWidth="1"/>
    <col min="15367" max="15374" width="11.5703125" style="6" customWidth="1"/>
    <col min="15375" max="15375" width="11.28515625" style="6" customWidth="1"/>
    <col min="15376" max="15376" width="15.140625" style="6" bestFit="1" customWidth="1"/>
    <col min="15377" max="15377" width="11.28515625" style="6" customWidth="1"/>
    <col min="15378" max="15378" width="15.140625" style="6" customWidth="1"/>
    <col min="15379" max="15379" width="16.42578125" style="6" customWidth="1"/>
    <col min="15380" max="15380" width="15.28515625" style="6" customWidth="1"/>
    <col min="15381" max="15381" width="9.28515625" style="6" customWidth="1"/>
    <col min="15382" max="15383" width="16.42578125" style="6" customWidth="1"/>
    <col min="15384" max="15384" width="21.7109375" style="6" customWidth="1"/>
    <col min="15385" max="15617" width="9.140625" style="6"/>
    <col min="15618" max="15618" width="12.28515625" style="6" bestFit="1" customWidth="1"/>
    <col min="15619" max="15619" width="44.5703125" style="6" customWidth="1"/>
    <col min="15620" max="15620" width="15.28515625" style="6" customWidth="1"/>
    <col min="15621" max="15622" width="12.42578125" style="6" customWidth="1"/>
    <col min="15623" max="15630" width="11.5703125" style="6" customWidth="1"/>
    <col min="15631" max="15631" width="11.28515625" style="6" customWidth="1"/>
    <col min="15632" max="15632" width="15.140625" style="6" bestFit="1" customWidth="1"/>
    <col min="15633" max="15633" width="11.28515625" style="6" customWidth="1"/>
    <col min="15634" max="15634" width="15.140625" style="6" customWidth="1"/>
    <col min="15635" max="15635" width="16.42578125" style="6" customWidth="1"/>
    <col min="15636" max="15636" width="15.28515625" style="6" customWidth="1"/>
    <col min="15637" max="15637" width="9.28515625" style="6" customWidth="1"/>
    <col min="15638" max="15639" width="16.42578125" style="6" customWidth="1"/>
    <col min="15640" max="15640" width="21.7109375" style="6" customWidth="1"/>
    <col min="15641" max="15873" width="9.140625" style="6"/>
    <col min="15874" max="15874" width="12.28515625" style="6" bestFit="1" customWidth="1"/>
    <col min="15875" max="15875" width="44.5703125" style="6" customWidth="1"/>
    <col min="15876" max="15876" width="15.28515625" style="6" customWidth="1"/>
    <col min="15877" max="15878" width="12.42578125" style="6" customWidth="1"/>
    <col min="15879" max="15886" width="11.5703125" style="6" customWidth="1"/>
    <col min="15887" max="15887" width="11.28515625" style="6" customWidth="1"/>
    <col min="15888" max="15888" width="15.140625" style="6" bestFit="1" customWidth="1"/>
    <col min="15889" max="15889" width="11.28515625" style="6" customWidth="1"/>
    <col min="15890" max="15890" width="15.140625" style="6" customWidth="1"/>
    <col min="15891" max="15891" width="16.42578125" style="6" customWidth="1"/>
    <col min="15892" max="15892" width="15.28515625" style="6" customWidth="1"/>
    <col min="15893" max="15893" width="9.28515625" style="6" customWidth="1"/>
    <col min="15894" max="15895" width="16.42578125" style="6" customWidth="1"/>
    <col min="15896" max="15896" width="21.7109375" style="6" customWidth="1"/>
    <col min="15897" max="16129" width="9.140625" style="6"/>
    <col min="16130" max="16130" width="12.28515625" style="6" bestFit="1" customWidth="1"/>
    <col min="16131" max="16131" width="44.5703125" style="6" customWidth="1"/>
    <col min="16132" max="16132" width="15.28515625" style="6" customWidth="1"/>
    <col min="16133" max="16134" width="12.42578125" style="6" customWidth="1"/>
    <col min="16135" max="16142" width="11.5703125" style="6" customWidth="1"/>
    <col min="16143" max="16143" width="11.28515625" style="6" customWidth="1"/>
    <col min="16144" max="16144" width="15.140625" style="6" bestFit="1" customWidth="1"/>
    <col min="16145" max="16145" width="11.28515625" style="6" customWidth="1"/>
    <col min="16146" max="16146" width="15.140625" style="6" customWidth="1"/>
    <col min="16147" max="16147" width="16.42578125" style="6" customWidth="1"/>
    <col min="16148" max="16148" width="15.28515625" style="6" customWidth="1"/>
    <col min="16149" max="16149" width="9.28515625" style="6" customWidth="1"/>
    <col min="16150" max="16151" width="16.42578125" style="6" customWidth="1"/>
    <col min="16152" max="16152" width="21.7109375" style="6" customWidth="1"/>
    <col min="16153" max="16384" width="9.140625" style="6"/>
  </cols>
  <sheetData>
    <row r="2" spans="2:25" ht="18.75">
      <c r="T2" s="4"/>
      <c r="U2" s="4"/>
      <c r="V2" s="4"/>
      <c r="W2" s="4"/>
      <c r="X2" s="5" t="s">
        <v>0</v>
      </c>
    </row>
    <row r="3" spans="2:25" ht="18.75">
      <c r="T3" s="4"/>
      <c r="U3" s="4"/>
      <c r="V3" s="4"/>
      <c r="W3" s="4"/>
      <c r="X3" s="7" t="s">
        <v>1</v>
      </c>
    </row>
    <row r="4" spans="2:25" ht="18.75">
      <c r="T4" s="4"/>
      <c r="U4" s="4"/>
      <c r="V4" s="4"/>
      <c r="W4" s="4"/>
      <c r="X4" s="7" t="s">
        <v>2</v>
      </c>
    </row>
    <row r="5" spans="2:25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25" ht="20.25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5" t="s">
        <v>4</v>
      </c>
    </row>
    <row r="7" spans="2:25" ht="20.25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5" t="s">
        <v>6</v>
      </c>
    </row>
    <row r="8" spans="2:25" ht="18.75">
      <c r="T8" s="4"/>
      <c r="U8" s="4"/>
      <c r="V8" s="4"/>
      <c r="W8" s="4"/>
      <c r="X8" s="5" t="s">
        <v>7</v>
      </c>
    </row>
    <row r="9" spans="2:25" ht="18.75">
      <c r="T9" s="4"/>
      <c r="U9" s="4"/>
      <c r="V9" s="4"/>
      <c r="W9" s="4"/>
      <c r="X9" s="5"/>
    </row>
    <row r="10" spans="2:25" ht="18.75">
      <c r="T10" s="4"/>
      <c r="U10" s="4"/>
      <c r="V10" s="4"/>
      <c r="W10" s="4"/>
      <c r="X10" s="14" t="s">
        <v>8</v>
      </c>
    </row>
    <row r="11" spans="2:25" ht="18.75">
      <c r="B11" s="15"/>
      <c r="T11" s="4"/>
      <c r="U11" s="4"/>
      <c r="V11" s="4"/>
      <c r="W11" s="4"/>
      <c r="X11" s="80" t="s">
        <v>84</v>
      </c>
      <c r="Y11" s="1"/>
    </row>
    <row r="12" spans="2:25">
      <c r="B12" s="15"/>
      <c r="X12" s="16" t="s">
        <v>9</v>
      </c>
    </row>
    <row r="13" spans="2:25" ht="16.5" thickBot="1"/>
    <row r="14" spans="2:25" ht="63" customHeight="1">
      <c r="B14" s="94" t="s">
        <v>10</v>
      </c>
      <c r="C14" s="96" t="s">
        <v>11</v>
      </c>
      <c r="D14" s="83" t="s">
        <v>12</v>
      </c>
      <c r="E14" s="98" t="s">
        <v>82</v>
      </c>
      <c r="F14" s="98"/>
      <c r="G14" s="98"/>
      <c r="H14" s="98"/>
      <c r="I14" s="98"/>
      <c r="J14" s="98"/>
      <c r="K14" s="98"/>
      <c r="L14" s="98"/>
      <c r="M14" s="98"/>
      <c r="N14" s="98"/>
      <c r="O14" s="83" t="s">
        <v>13</v>
      </c>
      <c r="P14" s="83"/>
      <c r="Q14" s="87" t="s">
        <v>14</v>
      </c>
      <c r="R14" s="88"/>
      <c r="S14" s="83" t="s">
        <v>15</v>
      </c>
      <c r="T14" s="83" t="s">
        <v>16</v>
      </c>
      <c r="U14" s="83"/>
      <c r="V14" s="83"/>
      <c r="W14" s="83"/>
      <c r="X14" s="85" t="s">
        <v>17</v>
      </c>
    </row>
    <row r="15" spans="2:25" ht="24" customHeight="1">
      <c r="B15" s="95"/>
      <c r="C15" s="97"/>
      <c r="D15" s="84"/>
      <c r="E15" s="84" t="s">
        <v>18</v>
      </c>
      <c r="F15" s="84"/>
      <c r="G15" s="84" t="s">
        <v>19</v>
      </c>
      <c r="H15" s="84"/>
      <c r="I15" s="84" t="s">
        <v>20</v>
      </c>
      <c r="J15" s="84"/>
      <c r="K15" s="84" t="s">
        <v>21</v>
      </c>
      <c r="L15" s="84"/>
      <c r="M15" s="84" t="s">
        <v>22</v>
      </c>
      <c r="N15" s="84"/>
      <c r="O15" s="84"/>
      <c r="P15" s="84"/>
      <c r="Q15" s="89"/>
      <c r="R15" s="90"/>
      <c r="S15" s="84"/>
      <c r="T15" s="84" t="s">
        <v>81</v>
      </c>
      <c r="U15" s="84" t="s">
        <v>23</v>
      </c>
      <c r="V15" s="84" t="s">
        <v>24</v>
      </c>
      <c r="W15" s="84"/>
      <c r="X15" s="86"/>
    </row>
    <row r="16" spans="2:25" ht="93" customHeight="1">
      <c r="B16" s="95"/>
      <c r="C16" s="97"/>
      <c r="D16" s="84"/>
      <c r="E16" s="17" t="s">
        <v>25</v>
      </c>
      <c r="F16" s="18" t="s">
        <v>26</v>
      </c>
      <c r="G16" s="17" t="s">
        <v>27</v>
      </c>
      <c r="H16" s="18" t="s">
        <v>28</v>
      </c>
      <c r="I16" s="17" t="s">
        <v>27</v>
      </c>
      <c r="J16" s="18" t="s">
        <v>28</v>
      </c>
      <c r="K16" s="17" t="s">
        <v>27</v>
      </c>
      <c r="L16" s="18" t="s">
        <v>28</v>
      </c>
      <c r="M16" s="17" t="s">
        <v>27</v>
      </c>
      <c r="N16" s="18" t="s">
        <v>28</v>
      </c>
      <c r="O16" s="17" t="s">
        <v>29</v>
      </c>
      <c r="P16" s="17" t="s">
        <v>30</v>
      </c>
      <c r="Q16" s="17" t="s">
        <v>29</v>
      </c>
      <c r="R16" s="17" t="s">
        <v>31</v>
      </c>
      <c r="S16" s="84"/>
      <c r="T16" s="84"/>
      <c r="U16" s="84"/>
      <c r="V16" s="17" t="s">
        <v>32</v>
      </c>
      <c r="W16" s="17" t="s">
        <v>33</v>
      </c>
      <c r="X16" s="86"/>
    </row>
    <row r="17" spans="2:24">
      <c r="B17" s="19"/>
      <c r="C17" s="20" t="s">
        <v>34</v>
      </c>
      <c r="D17" s="21">
        <f>D18+D31</f>
        <v>40.001999999999995</v>
      </c>
      <c r="E17" s="21">
        <f>E18+E31+E35</f>
        <v>24.609929999999999</v>
      </c>
      <c r="F17" s="23">
        <f t="shared" ref="F17:T17" si="0">F18+F31+F35</f>
        <v>19.909331680000001</v>
      </c>
      <c r="G17" s="22">
        <f t="shared" si="0"/>
        <v>2.5183399999999998</v>
      </c>
      <c r="H17" s="24">
        <f t="shared" si="0"/>
        <v>2.8949426800000002</v>
      </c>
      <c r="I17" s="22">
        <f t="shared" si="0"/>
        <v>2.45174</v>
      </c>
      <c r="J17" s="24">
        <f t="shared" si="0"/>
        <v>3.0751649999999997</v>
      </c>
      <c r="K17" s="22">
        <f t="shared" si="0"/>
        <v>2.3942399999999999</v>
      </c>
      <c r="L17" s="24">
        <f t="shared" si="0"/>
        <v>13.939224000000001</v>
      </c>
      <c r="M17" s="22">
        <f t="shared" si="0"/>
        <v>17.245609999999999</v>
      </c>
      <c r="N17" s="24">
        <f t="shared" si="0"/>
        <v>0</v>
      </c>
      <c r="O17" s="22">
        <f>O18+O31+O35</f>
        <v>19.909331680000005</v>
      </c>
      <c r="P17" s="24">
        <f>L17</f>
        <v>13.939224000000001</v>
      </c>
      <c r="Q17" s="22">
        <f>Q18+Q31+Q35</f>
        <v>19.909331680000005</v>
      </c>
      <c r="R17" s="22">
        <f t="shared" si="0"/>
        <v>13.939224000000001</v>
      </c>
      <c r="S17" s="22">
        <f>S18+S31+S35</f>
        <v>-11.791806320000005</v>
      </c>
      <c r="T17" s="22">
        <f t="shared" si="0"/>
        <v>-11.320470320000004</v>
      </c>
      <c r="U17" s="25"/>
      <c r="V17" s="22"/>
      <c r="W17" s="22"/>
      <c r="X17" s="26"/>
    </row>
    <row r="18" spans="2:24" ht="31.5">
      <c r="B18" s="19">
        <v>1</v>
      </c>
      <c r="C18" s="20" t="s">
        <v>35</v>
      </c>
      <c r="D18" s="21">
        <f>D19+D29+D30</f>
        <v>40.001999999999995</v>
      </c>
      <c r="E18" s="21">
        <f>E19+E29+E30</f>
        <v>22.268809999999998</v>
      </c>
      <c r="F18" s="23">
        <f t="shared" ref="F18:F27" si="1">H18+J18+L18+N18</f>
        <v>19.200672000000001</v>
      </c>
      <c r="G18" s="22">
        <f t="shared" ref="G18:T18" si="2">G19+G29+G30</f>
        <v>2.5183399999999998</v>
      </c>
      <c r="H18" s="24">
        <f t="shared" si="2"/>
        <v>2.832052</v>
      </c>
      <c r="I18" s="22">
        <f t="shared" si="2"/>
        <v>2.45174</v>
      </c>
      <c r="J18" s="24">
        <f t="shared" si="2"/>
        <v>2.9077379999999997</v>
      </c>
      <c r="K18" s="22">
        <f t="shared" si="2"/>
        <v>2.3942399999999999</v>
      </c>
      <c r="L18" s="24">
        <f t="shared" si="2"/>
        <v>13.460882000000002</v>
      </c>
      <c r="M18" s="22">
        <f t="shared" si="2"/>
        <v>14.904489999999999</v>
      </c>
      <c r="N18" s="24">
        <f t="shared" si="2"/>
        <v>0</v>
      </c>
      <c r="O18" s="22">
        <f t="shared" ref="O18" si="3">O19+O29+O30</f>
        <v>19.200672000000004</v>
      </c>
      <c r="P18" s="24">
        <f t="shared" ref="P18:P35" si="4">L18</f>
        <v>13.460882000000002</v>
      </c>
      <c r="Q18" s="22">
        <f t="shared" si="2"/>
        <v>19.200672000000004</v>
      </c>
      <c r="R18" s="22">
        <f t="shared" si="2"/>
        <v>13.460882000000002</v>
      </c>
      <c r="S18" s="22">
        <f>S19+S29+S30</f>
        <v>-11.208928000000004</v>
      </c>
      <c r="T18" s="22">
        <f t="shared" si="2"/>
        <v>-10.737592000000003</v>
      </c>
      <c r="U18" s="25"/>
      <c r="V18" s="22" t="s">
        <v>83</v>
      </c>
      <c r="W18" s="22" t="s">
        <v>83</v>
      </c>
      <c r="X18" s="26"/>
    </row>
    <row r="19" spans="2:24" ht="31.5">
      <c r="B19" s="27" t="s">
        <v>36</v>
      </c>
      <c r="C19" s="28" t="s">
        <v>37</v>
      </c>
      <c r="D19" s="21">
        <f>D20+D24+D26+D27</f>
        <v>40.001999999999995</v>
      </c>
      <c r="E19" s="21">
        <f>E20+E24+E26+E27</f>
        <v>13.116859999999999</v>
      </c>
      <c r="F19" s="23">
        <f t="shared" si="1"/>
        <v>19.200672000000001</v>
      </c>
      <c r="G19" s="22">
        <f t="shared" ref="G19:T19" si="5">G20+G24+G26+G27</f>
        <v>2.5183399999999998</v>
      </c>
      <c r="H19" s="24">
        <f t="shared" si="5"/>
        <v>2.832052</v>
      </c>
      <c r="I19" s="22">
        <f t="shared" si="5"/>
        <v>2.45174</v>
      </c>
      <c r="J19" s="24">
        <f t="shared" si="5"/>
        <v>2.9077379999999997</v>
      </c>
      <c r="K19" s="22">
        <f t="shared" si="5"/>
        <v>2.3942399999999999</v>
      </c>
      <c r="L19" s="24">
        <f t="shared" si="5"/>
        <v>13.460882000000002</v>
      </c>
      <c r="M19" s="22">
        <f t="shared" si="5"/>
        <v>5.7525399999999998</v>
      </c>
      <c r="N19" s="24">
        <f t="shared" si="5"/>
        <v>0</v>
      </c>
      <c r="O19" s="22">
        <f t="shared" ref="O19" si="6">O20+O24+O26+O27</f>
        <v>19.200672000000004</v>
      </c>
      <c r="P19" s="24">
        <f t="shared" si="4"/>
        <v>13.460882000000002</v>
      </c>
      <c r="Q19" s="22">
        <f t="shared" si="5"/>
        <v>19.200672000000004</v>
      </c>
      <c r="R19" s="22">
        <f t="shared" si="5"/>
        <v>13.460882000000002</v>
      </c>
      <c r="S19" s="22">
        <f>S20+S24+S26+S27</f>
        <v>-11.208928000000004</v>
      </c>
      <c r="T19" s="22">
        <f t="shared" si="5"/>
        <v>-10.737592000000003</v>
      </c>
      <c r="U19" s="25"/>
      <c r="V19" s="22" t="s">
        <v>83</v>
      </c>
      <c r="W19" s="22" t="s">
        <v>83</v>
      </c>
      <c r="X19" s="26"/>
    </row>
    <row r="20" spans="2:24" ht="37.5" customHeight="1">
      <c r="B20" s="29" t="s">
        <v>38</v>
      </c>
      <c r="C20" s="30" t="s">
        <v>39</v>
      </c>
      <c r="D20" s="31">
        <f>SUM(D21:D23)</f>
        <v>40.001999999999995</v>
      </c>
      <c r="E20" s="77">
        <f t="shared" ref="E20:T20" si="7">SUM(E21:E23)</f>
        <v>9.2544799999999992</v>
      </c>
      <c r="F20" s="32">
        <f t="shared" si="7"/>
        <v>18.053990000000002</v>
      </c>
      <c r="G20" s="31">
        <f t="shared" si="7"/>
        <v>2.5183399999999998</v>
      </c>
      <c r="H20" s="33">
        <f t="shared" si="7"/>
        <v>2.5183399999999998</v>
      </c>
      <c r="I20" s="31">
        <f t="shared" si="7"/>
        <v>2.45174</v>
      </c>
      <c r="J20" s="33">
        <f t="shared" si="7"/>
        <v>2.4517389999999999</v>
      </c>
      <c r="K20" s="31">
        <f t="shared" si="7"/>
        <v>2.3942399999999999</v>
      </c>
      <c r="L20" s="33">
        <f t="shared" si="7"/>
        <v>13.083911000000001</v>
      </c>
      <c r="M20" s="34">
        <f t="shared" ref="M20:M27" si="8">E20-G20-I20-K20</f>
        <v>1.890159999999999</v>
      </c>
      <c r="N20" s="33">
        <f t="shared" si="7"/>
        <v>0</v>
      </c>
      <c r="O20" s="31">
        <f t="shared" ref="O20" si="9">SUM(O21:O23)</f>
        <v>18.053990000000002</v>
      </c>
      <c r="P20" s="33">
        <f t="shared" si="4"/>
        <v>13.083911000000001</v>
      </c>
      <c r="Q20" s="31">
        <f t="shared" si="7"/>
        <v>18.053990000000002</v>
      </c>
      <c r="R20" s="31">
        <f t="shared" si="7"/>
        <v>13.083911000000001</v>
      </c>
      <c r="S20" s="34">
        <f t="shared" si="7"/>
        <v>-10.689670000000003</v>
      </c>
      <c r="T20" s="31">
        <f t="shared" si="7"/>
        <v>-10.218334000000002</v>
      </c>
      <c r="U20" s="25"/>
      <c r="V20" s="22" t="s">
        <v>83</v>
      </c>
      <c r="W20" s="22" t="s">
        <v>83</v>
      </c>
      <c r="X20" s="26"/>
    </row>
    <row r="21" spans="2:24" ht="42.75" customHeight="1">
      <c r="B21" s="35" t="s">
        <v>40</v>
      </c>
      <c r="C21" s="36" t="s">
        <v>41</v>
      </c>
      <c r="D21" s="37">
        <f>33.9*1.18</f>
        <v>40.001999999999995</v>
      </c>
      <c r="E21" s="78">
        <v>9.2544799999999992</v>
      </c>
      <c r="F21" s="32">
        <f t="shared" si="1"/>
        <v>17.582654000000002</v>
      </c>
      <c r="G21" s="34">
        <v>2.5183399999999998</v>
      </c>
      <c r="H21" s="38">
        <v>2.5183399999999998</v>
      </c>
      <c r="I21" s="34">
        <v>2.45174</v>
      </c>
      <c r="J21" s="38">
        <v>2.4517389999999999</v>
      </c>
      <c r="K21" s="34">
        <v>2.3942399999999999</v>
      </c>
      <c r="L21" s="38">
        <f>0.801239+5.905668*2</f>
        <v>12.612575000000001</v>
      </c>
      <c r="M21" s="34">
        <f t="shared" si="8"/>
        <v>1.890159999999999</v>
      </c>
      <c r="N21" s="38"/>
      <c r="O21" s="34">
        <f>H21+J21+L21</f>
        <v>17.582654000000002</v>
      </c>
      <c r="P21" s="38">
        <f t="shared" si="4"/>
        <v>12.612575000000001</v>
      </c>
      <c r="Q21" s="34">
        <f t="shared" ref="Q21:R33" si="10">O21</f>
        <v>17.582654000000002</v>
      </c>
      <c r="R21" s="34">
        <f>P21</f>
        <v>12.612575000000001</v>
      </c>
      <c r="S21" s="34">
        <f>H21-G21+I21-J21+K21-L21</f>
        <v>-10.218334000000002</v>
      </c>
      <c r="T21" s="34">
        <f>S21</f>
        <v>-10.218334000000002</v>
      </c>
      <c r="U21" s="25"/>
      <c r="V21" s="22" t="s">
        <v>83</v>
      </c>
      <c r="W21" s="22" t="s">
        <v>83</v>
      </c>
      <c r="X21" s="26"/>
    </row>
    <row r="22" spans="2:24" ht="33.75" customHeight="1">
      <c r="B22" s="35" t="s">
        <v>42</v>
      </c>
      <c r="C22" s="36" t="s">
        <v>43</v>
      </c>
      <c r="D22" s="37" t="s">
        <v>83</v>
      </c>
      <c r="E22" s="78">
        <v>0</v>
      </c>
      <c r="F22" s="32">
        <f>H22+J22+L22+N22</f>
        <v>0.47133599999999998</v>
      </c>
      <c r="G22" s="34">
        <v>0</v>
      </c>
      <c r="H22" s="38">
        <v>0</v>
      </c>
      <c r="I22" s="34">
        <v>0</v>
      </c>
      <c r="J22" s="38">
        <v>0</v>
      </c>
      <c r="K22" s="34">
        <v>0</v>
      </c>
      <c r="L22" s="38">
        <v>0.47133599999999998</v>
      </c>
      <c r="M22" s="34">
        <f t="shared" si="8"/>
        <v>0</v>
      </c>
      <c r="N22" s="38"/>
      <c r="O22" s="34">
        <f t="shared" ref="O22:O35" si="11">H22+J22+L22</f>
        <v>0.47133599999999998</v>
      </c>
      <c r="P22" s="38">
        <f t="shared" si="4"/>
        <v>0.47133599999999998</v>
      </c>
      <c r="Q22" s="34">
        <f t="shared" si="10"/>
        <v>0.47133599999999998</v>
      </c>
      <c r="R22" s="34">
        <f t="shared" ref="R22:R24" si="12">P22</f>
        <v>0.47133599999999998</v>
      </c>
      <c r="S22" s="34">
        <f t="shared" ref="S22:S35" si="13">H22-G22+I22-J22+K22-L22</f>
        <v>-0.47133599999999998</v>
      </c>
      <c r="T22" s="34"/>
      <c r="U22" s="25"/>
      <c r="V22" s="22" t="s">
        <v>83</v>
      </c>
      <c r="W22" s="22" t="s">
        <v>83</v>
      </c>
      <c r="X22" s="26"/>
    </row>
    <row r="23" spans="2:24" ht="33.75" hidden="1" customHeight="1" outlineLevel="1">
      <c r="B23" s="35" t="s">
        <v>44</v>
      </c>
      <c r="C23" s="36" t="s">
        <v>45</v>
      </c>
      <c r="D23" s="37"/>
      <c r="E23" s="78"/>
      <c r="F23" s="32">
        <f>H23+J23+L23+N23</f>
        <v>0</v>
      </c>
      <c r="G23" s="34"/>
      <c r="H23" s="38"/>
      <c r="I23" s="34"/>
      <c r="J23" s="38"/>
      <c r="K23" s="34"/>
      <c r="L23" s="38"/>
      <c r="M23" s="34">
        <f t="shared" si="8"/>
        <v>0</v>
      </c>
      <c r="N23" s="38"/>
      <c r="O23" s="34">
        <f t="shared" si="11"/>
        <v>0</v>
      </c>
      <c r="P23" s="38">
        <f t="shared" si="4"/>
        <v>0</v>
      </c>
      <c r="Q23" s="34">
        <f t="shared" si="10"/>
        <v>0</v>
      </c>
      <c r="R23" s="34">
        <f t="shared" si="12"/>
        <v>0</v>
      </c>
      <c r="S23" s="34">
        <f t="shared" si="13"/>
        <v>0</v>
      </c>
      <c r="T23" s="34"/>
      <c r="U23" s="25"/>
      <c r="V23" s="22" t="s">
        <v>83</v>
      </c>
      <c r="W23" s="22" t="s">
        <v>83</v>
      </c>
      <c r="X23" s="26"/>
    </row>
    <row r="24" spans="2:24" ht="43.5" customHeight="1" collapsed="1">
      <c r="B24" s="29" t="s">
        <v>46</v>
      </c>
      <c r="C24" s="40" t="s">
        <v>47</v>
      </c>
      <c r="D24" s="31">
        <f>SUM(D25:D25)</f>
        <v>0</v>
      </c>
      <c r="E24" s="77">
        <f>SUM(E25:E25)</f>
        <v>1.3353600000000001</v>
      </c>
      <c r="F24" s="32">
        <f t="shared" si="1"/>
        <v>1.0341340000000001</v>
      </c>
      <c r="G24" s="31">
        <f t="shared" ref="G24:R24" si="14">SUM(G25:G25)</f>
        <v>0</v>
      </c>
      <c r="H24" s="33">
        <f t="shared" si="14"/>
        <v>0.31371199999999999</v>
      </c>
      <c r="I24" s="31">
        <f t="shared" si="14"/>
        <v>0</v>
      </c>
      <c r="J24" s="33">
        <f t="shared" si="14"/>
        <v>0.45599899999999999</v>
      </c>
      <c r="K24" s="31">
        <f t="shared" si="14"/>
        <v>0</v>
      </c>
      <c r="L24" s="33">
        <f t="shared" si="14"/>
        <v>0.26442300000000002</v>
      </c>
      <c r="M24" s="34">
        <f t="shared" si="8"/>
        <v>1.3353600000000001</v>
      </c>
      <c r="N24" s="33">
        <f t="shared" si="14"/>
        <v>0</v>
      </c>
      <c r="O24" s="31">
        <f t="shared" si="11"/>
        <v>1.0341340000000001</v>
      </c>
      <c r="P24" s="33">
        <f t="shared" si="4"/>
        <v>0.26442300000000002</v>
      </c>
      <c r="Q24" s="31">
        <f t="shared" si="14"/>
        <v>1.0341340000000001</v>
      </c>
      <c r="R24" s="34">
        <f t="shared" si="12"/>
        <v>0.26442300000000002</v>
      </c>
      <c r="S24" s="34">
        <f t="shared" si="13"/>
        <v>-0.40671000000000002</v>
      </c>
      <c r="T24" s="31">
        <f t="shared" ref="T24:T33" si="15">S24</f>
        <v>-0.40671000000000002</v>
      </c>
      <c r="U24" s="25"/>
      <c r="V24" s="22" t="s">
        <v>83</v>
      </c>
      <c r="W24" s="22" t="s">
        <v>83</v>
      </c>
      <c r="X24" s="26"/>
    </row>
    <row r="25" spans="2:24" ht="47.25" customHeight="1">
      <c r="B25" s="29" t="s">
        <v>48</v>
      </c>
      <c r="C25" s="41" t="s">
        <v>49</v>
      </c>
      <c r="D25" s="37"/>
      <c r="E25" s="77">
        <v>1.3353600000000001</v>
      </c>
      <c r="F25" s="32">
        <f>H25+J25+L25+N25</f>
        <v>1.0341340000000001</v>
      </c>
      <c r="G25" s="31">
        <v>0</v>
      </c>
      <c r="H25" s="38">
        <v>0.31371199999999999</v>
      </c>
      <c r="I25" s="31">
        <v>0</v>
      </c>
      <c r="J25" s="38">
        <v>0.45599899999999999</v>
      </c>
      <c r="K25" s="31">
        <v>0</v>
      </c>
      <c r="L25" s="38">
        <v>0.26442300000000002</v>
      </c>
      <c r="M25" s="34">
        <f t="shared" si="8"/>
        <v>1.3353600000000001</v>
      </c>
      <c r="N25" s="38"/>
      <c r="O25" s="31">
        <f t="shared" si="11"/>
        <v>1.0341340000000001</v>
      </c>
      <c r="P25" s="38">
        <f t="shared" si="4"/>
        <v>0.26442300000000002</v>
      </c>
      <c r="Q25" s="34">
        <f t="shared" si="10"/>
        <v>1.0341340000000001</v>
      </c>
      <c r="R25" s="34">
        <f t="shared" si="10"/>
        <v>0.26442300000000002</v>
      </c>
      <c r="S25" s="34">
        <f t="shared" si="13"/>
        <v>-0.40671000000000002</v>
      </c>
      <c r="T25" s="34">
        <f t="shared" si="15"/>
        <v>-0.40671000000000002</v>
      </c>
      <c r="U25" s="25"/>
      <c r="V25" s="22" t="s">
        <v>83</v>
      </c>
      <c r="W25" s="22" t="s">
        <v>83</v>
      </c>
      <c r="X25" s="42"/>
    </row>
    <row r="26" spans="2:24" ht="24.75" customHeight="1">
      <c r="B26" s="29" t="s">
        <v>51</v>
      </c>
      <c r="C26" s="43" t="s">
        <v>52</v>
      </c>
      <c r="D26" s="39"/>
      <c r="E26" s="77">
        <v>0.84636</v>
      </c>
      <c r="F26" s="32">
        <f t="shared" si="1"/>
        <v>0</v>
      </c>
      <c r="G26" s="34">
        <v>0</v>
      </c>
      <c r="H26" s="38">
        <v>0</v>
      </c>
      <c r="I26" s="34">
        <v>0</v>
      </c>
      <c r="J26" s="38">
        <v>0</v>
      </c>
      <c r="K26" s="34">
        <v>0</v>
      </c>
      <c r="L26" s="38">
        <v>0</v>
      </c>
      <c r="M26" s="34">
        <f t="shared" si="8"/>
        <v>0.84636</v>
      </c>
      <c r="N26" s="38"/>
      <c r="O26" s="34">
        <f t="shared" si="11"/>
        <v>0</v>
      </c>
      <c r="P26" s="38">
        <f t="shared" si="4"/>
        <v>0</v>
      </c>
      <c r="Q26" s="34">
        <f t="shared" si="10"/>
        <v>0</v>
      </c>
      <c r="R26" s="34">
        <f>P26</f>
        <v>0</v>
      </c>
      <c r="S26" s="34">
        <f t="shared" si="13"/>
        <v>0</v>
      </c>
      <c r="T26" s="34">
        <f t="shared" si="15"/>
        <v>0</v>
      </c>
      <c r="U26" s="25"/>
      <c r="V26" s="22" t="s">
        <v>83</v>
      </c>
      <c r="W26" s="22" t="s">
        <v>83</v>
      </c>
      <c r="X26" s="42"/>
    </row>
    <row r="27" spans="2:24" ht="48" customHeight="1">
      <c r="B27" s="29" t="s">
        <v>53</v>
      </c>
      <c r="C27" s="43" t="s">
        <v>54</v>
      </c>
      <c r="D27" s="39"/>
      <c r="E27" s="77">
        <v>1.68066</v>
      </c>
      <c r="F27" s="32">
        <f t="shared" si="1"/>
        <v>0.112548</v>
      </c>
      <c r="G27" s="34">
        <v>0</v>
      </c>
      <c r="H27" s="38">
        <v>0</v>
      </c>
      <c r="I27" s="34">
        <v>0</v>
      </c>
      <c r="J27" s="38">
        <v>0</v>
      </c>
      <c r="K27" s="34">
        <v>0</v>
      </c>
      <c r="L27" s="38">
        <v>0.112548</v>
      </c>
      <c r="M27" s="34">
        <f t="shared" si="8"/>
        <v>1.68066</v>
      </c>
      <c r="N27" s="38"/>
      <c r="O27" s="34">
        <f t="shared" si="11"/>
        <v>0.112548</v>
      </c>
      <c r="P27" s="38">
        <f t="shared" si="4"/>
        <v>0.112548</v>
      </c>
      <c r="Q27" s="34">
        <f t="shared" si="10"/>
        <v>0.112548</v>
      </c>
      <c r="R27" s="34">
        <f t="shared" si="10"/>
        <v>0.112548</v>
      </c>
      <c r="S27" s="34">
        <f t="shared" si="13"/>
        <v>-0.112548</v>
      </c>
      <c r="T27" s="34">
        <f t="shared" si="15"/>
        <v>-0.112548</v>
      </c>
      <c r="U27" s="44"/>
      <c r="V27" s="22" t="s">
        <v>83</v>
      </c>
      <c r="W27" s="22" t="s">
        <v>83</v>
      </c>
      <c r="X27" s="45" t="s">
        <v>50</v>
      </c>
    </row>
    <row r="28" spans="2:24" ht="24.75" customHeight="1">
      <c r="B28" s="19" t="s">
        <v>55</v>
      </c>
      <c r="C28" s="46" t="s">
        <v>56</v>
      </c>
      <c r="D28" s="37"/>
      <c r="E28" s="77">
        <f>E29</f>
        <v>0.96274000000000004</v>
      </c>
      <c r="F28" s="32">
        <f>H28+J28+L28+N28</f>
        <v>0</v>
      </c>
      <c r="G28" s="34">
        <v>0</v>
      </c>
      <c r="H28" s="38">
        <v>0</v>
      </c>
      <c r="I28" s="34">
        <v>0</v>
      </c>
      <c r="J28" s="38">
        <v>0</v>
      </c>
      <c r="K28" s="34">
        <v>0</v>
      </c>
      <c r="L28" s="38">
        <v>0</v>
      </c>
      <c r="M28" s="34">
        <f t="shared" ref="M28:M34" si="16">E28-G28-I28-K28</f>
        <v>0.96274000000000004</v>
      </c>
      <c r="N28" s="38">
        <v>0</v>
      </c>
      <c r="O28" s="34">
        <f t="shared" si="11"/>
        <v>0</v>
      </c>
      <c r="P28" s="38">
        <f t="shared" si="4"/>
        <v>0</v>
      </c>
      <c r="Q28" s="34">
        <f t="shared" si="10"/>
        <v>0</v>
      </c>
      <c r="R28" s="34">
        <f t="shared" si="10"/>
        <v>0</v>
      </c>
      <c r="S28" s="34">
        <f t="shared" si="13"/>
        <v>0</v>
      </c>
      <c r="T28" s="34">
        <f t="shared" si="15"/>
        <v>0</v>
      </c>
      <c r="U28" s="25"/>
      <c r="V28" s="22" t="s">
        <v>83</v>
      </c>
      <c r="W28" s="22" t="s">
        <v>83</v>
      </c>
      <c r="X28" s="47"/>
    </row>
    <row r="29" spans="2:24" ht="37.5" customHeight="1">
      <c r="B29" s="35"/>
      <c r="C29" s="36" t="s">
        <v>57</v>
      </c>
      <c r="D29" s="17"/>
      <c r="E29" s="77">
        <v>0.96274000000000004</v>
      </c>
      <c r="F29" s="32">
        <f>H29+J29+L29+N29</f>
        <v>0</v>
      </c>
      <c r="G29" s="34">
        <v>0</v>
      </c>
      <c r="H29" s="38">
        <v>0</v>
      </c>
      <c r="I29" s="34">
        <v>0</v>
      </c>
      <c r="J29" s="38">
        <v>0</v>
      </c>
      <c r="K29" s="34">
        <v>0</v>
      </c>
      <c r="L29" s="38">
        <v>0</v>
      </c>
      <c r="M29" s="34">
        <f t="shared" si="16"/>
        <v>0.96274000000000004</v>
      </c>
      <c r="N29" s="38"/>
      <c r="O29" s="34">
        <f t="shared" si="11"/>
        <v>0</v>
      </c>
      <c r="P29" s="38">
        <f t="shared" si="4"/>
        <v>0</v>
      </c>
      <c r="Q29" s="34">
        <f t="shared" si="10"/>
        <v>0</v>
      </c>
      <c r="R29" s="34">
        <f t="shared" si="10"/>
        <v>0</v>
      </c>
      <c r="S29" s="34">
        <f t="shared" si="13"/>
        <v>0</v>
      </c>
      <c r="T29" s="34">
        <f t="shared" si="15"/>
        <v>0</v>
      </c>
      <c r="U29" s="25"/>
      <c r="V29" s="22" t="s">
        <v>83</v>
      </c>
      <c r="W29" s="22" t="s">
        <v>83</v>
      </c>
      <c r="X29" s="45" t="s">
        <v>58</v>
      </c>
    </row>
    <row r="30" spans="2:24" ht="33" customHeight="1">
      <c r="B30" s="19" t="s">
        <v>59</v>
      </c>
      <c r="C30" s="46" t="s">
        <v>60</v>
      </c>
      <c r="D30" s="48"/>
      <c r="E30" s="77">
        <v>8.1892099999999992</v>
      </c>
      <c r="F30" s="32">
        <f>H30+J30+L30+N30</f>
        <v>0</v>
      </c>
      <c r="G30" s="34">
        <v>0</v>
      </c>
      <c r="H30" s="38">
        <v>0</v>
      </c>
      <c r="I30" s="34">
        <v>0</v>
      </c>
      <c r="J30" s="38">
        <v>0</v>
      </c>
      <c r="K30" s="34">
        <v>0</v>
      </c>
      <c r="L30" s="38">
        <v>0</v>
      </c>
      <c r="M30" s="34">
        <f t="shared" si="16"/>
        <v>8.1892099999999992</v>
      </c>
      <c r="N30" s="38">
        <v>0</v>
      </c>
      <c r="O30" s="34">
        <f t="shared" si="11"/>
        <v>0</v>
      </c>
      <c r="P30" s="38">
        <f t="shared" si="4"/>
        <v>0</v>
      </c>
      <c r="Q30" s="34">
        <f t="shared" si="10"/>
        <v>0</v>
      </c>
      <c r="R30" s="34">
        <f t="shared" si="10"/>
        <v>0</v>
      </c>
      <c r="S30" s="34">
        <f t="shared" si="13"/>
        <v>0</v>
      </c>
      <c r="T30" s="34">
        <f t="shared" si="15"/>
        <v>0</v>
      </c>
      <c r="U30" s="25"/>
      <c r="V30" s="22" t="s">
        <v>83</v>
      </c>
      <c r="W30" s="22" t="s">
        <v>83</v>
      </c>
      <c r="X30" s="45" t="s">
        <v>58</v>
      </c>
    </row>
    <row r="31" spans="2:24" ht="24.75" customHeight="1">
      <c r="B31" s="19" t="s">
        <v>61</v>
      </c>
      <c r="C31" s="46" t="s">
        <v>62</v>
      </c>
      <c r="D31" s="22">
        <f t="shared" ref="D31:T31" si="17">SUM(D32:D34)</f>
        <v>0</v>
      </c>
      <c r="E31" s="21">
        <f t="shared" si="17"/>
        <v>0</v>
      </c>
      <c r="F31" s="22">
        <f t="shared" si="17"/>
        <v>0.70865968000000001</v>
      </c>
      <c r="G31" s="22">
        <f t="shared" si="17"/>
        <v>0</v>
      </c>
      <c r="H31" s="22">
        <f t="shared" si="17"/>
        <v>6.2890680000000004E-2</v>
      </c>
      <c r="I31" s="22">
        <f t="shared" ref="I31" si="18">SUM(I32:I34)</f>
        <v>0</v>
      </c>
      <c r="J31" s="22">
        <f t="shared" si="17"/>
        <v>0.16742699999999999</v>
      </c>
      <c r="K31" s="22">
        <f t="shared" ref="K31" si="19">SUM(K32:K34)</f>
        <v>0</v>
      </c>
      <c r="L31" s="22">
        <f t="shared" si="17"/>
        <v>0.47834199999999999</v>
      </c>
      <c r="M31" s="22">
        <f t="shared" si="17"/>
        <v>0</v>
      </c>
      <c r="N31" s="22">
        <f t="shared" si="17"/>
        <v>0</v>
      </c>
      <c r="O31" s="22">
        <f t="shared" si="11"/>
        <v>0.70865968000000001</v>
      </c>
      <c r="P31" s="22">
        <f t="shared" si="4"/>
        <v>0.47834199999999999</v>
      </c>
      <c r="Q31" s="22">
        <f t="shared" si="17"/>
        <v>0.70865968000000001</v>
      </c>
      <c r="R31" s="22">
        <f t="shared" si="17"/>
        <v>0.47834199999999999</v>
      </c>
      <c r="S31" s="22">
        <f t="shared" si="13"/>
        <v>-0.58287831999999995</v>
      </c>
      <c r="T31" s="22">
        <f t="shared" si="17"/>
        <v>-0.58287831999999995</v>
      </c>
      <c r="U31" s="22"/>
      <c r="V31" s="22" t="s">
        <v>83</v>
      </c>
      <c r="W31" s="22" t="s">
        <v>83</v>
      </c>
      <c r="X31" s="49">
        <f>SUM(X32:X33)</f>
        <v>0</v>
      </c>
    </row>
    <row r="32" spans="2:24" ht="52.5" customHeight="1">
      <c r="B32" s="27" t="s">
        <v>63</v>
      </c>
      <c r="C32" s="30" t="s">
        <v>64</v>
      </c>
      <c r="D32" s="39"/>
      <c r="E32" s="77">
        <v>0</v>
      </c>
      <c r="F32" s="32">
        <f>H32+J32+L32+N32</f>
        <v>0</v>
      </c>
      <c r="G32" s="31">
        <v>0</v>
      </c>
      <c r="H32" s="38">
        <v>0</v>
      </c>
      <c r="I32" s="31">
        <v>0</v>
      </c>
      <c r="J32" s="38">
        <v>0</v>
      </c>
      <c r="K32" s="31">
        <v>0</v>
      </c>
      <c r="L32" s="38">
        <v>0</v>
      </c>
      <c r="M32" s="34">
        <f t="shared" si="16"/>
        <v>0</v>
      </c>
      <c r="N32" s="38"/>
      <c r="O32" s="31">
        <f t="shared" si="11"/>
        <v>0</v>
      </c>
      <c r="P32" s="38">
        <f t="shared" si="4"/>
        <v>0</v>
      </c>
      <c r="Q32" s="34">
        <f t="shared" si="10"/>
        <v>0</v>
      </c>
      <c r="R32" s="34">
        <f>P32</f>
        <v>0</v>
      </c>
      <c r="S32" s="34">
        <f t="shared" si="13"/>
        <v>0</v>
      </c>
      <c r="T32" s="34">
        <f t="shared" si="15"/>
        <v>0</v>
      </c>
      <c r="U32" s="25"/>
      <c r="V32" s="22" t="s">
        <v>83</v>
      </c>
      <c r="W32" s="22" t="s">
        <v>83</v>
      </c>
      <c r="X32" s="42"/>
    </row>
    <row r="33" spans="2:24" ht="49.5" customHeight="1">
      <c r="B33" s="27" t="s">
        <v>65</v>
      </c>
      <c r="C33" s="40" t="s">
        <v>66</v>
      </c>
      <c r="D33" s="39"/>
      <c r="E33" s="77">
        <v>0</v>
      </c>
      <c r="F33" s="38">
        <f>H33+J33+L33+N33</f>
        <v>0.70865968000000001</v>
      </c>
      <c r="G33" s="31">
        <v>0</v>
      </c>
      <c r="H33" s="38">
        <v>6.2890680000000004E-2</v>
      </c>
      <c r="I33" s="31">
        <v>0</v>
      </c>
      <c r="J33" s="38">
        <v>0.16742699999999999</v>
      </c>
      <c r="K33" s="31">
        <v>0</v>
      </c>
      <c r="L33" s="38">
        <v>0.47834199999999999</v>
      </c>
      <c r="M33" s="34">
        <f t="shared" si="16"/>
        <v>0</v>
      </c>
      <c r="N33" s="38"/>
      <c r="O33" s="31">
        <f t="shared" si="11"/>
        <v>0.70865968000000001</v>
      </c>
      <c r="P33" s="38">
        <f t="shared" si="4"/>
        <v>0.47834199999999999</v>
      </c>
      <c r="Q33" s="34">
        <f t="shared" si="10"/>
        <v>0.70865968000000001</v>
      </c>
      <c r="R33" s="34">
        <f>P33</f>
        <v>0.47834199999999999</v>
      </c>
      <c r="S33" s="34">
        <f t="shared" si="13"/>
        <v>-0.58287831999999995</v>
      </c>
      <c r="T33" s="34">
        <f t="shared" si="15"/>
        <v>-0.58287831999999995</v>
      </c>
      <c r="U33" s="25"/>
      <c r="V33" s="22" t="s">
        <v>83</v>
      </c>
      <c r="W33" s="22" t="s">
        <v>83</v>
      </c>
      <c r="X33" s="42"/>
    </row>
    <row r="34" spans="2:24" ht="36.75" customHeight="1">
      <c r="B34" s="27" t="s">
        <v>67</v>
      </c>
      <c r="C34" s="30" t="s">
        <v>68</v>
      </c>
      <c r="D34" s="39"/>
      <c r="E34" s="77">
        <v>0</v>
      </c>
      <c r="F34" s="38">
        <f>H34+J34+L34+N34</f>
        <v>0</v>
      </c>
      <c r="G34" s="31">
        <v>0</v>
      </c>
      <c r="H34" s="38">
        <v>0</v>
      </c>
      <c r="I34" s="31">
        <v>0</v>
      </c>
      <c r="J34" s="38">
        <v>0</v>
      </c>
      <c r="K34" s="31">
        <v>0</v>
      </c>
      <c r="L34" s="38">
        <v>0</v>
      </c>
      <c r="M34" s="34">
        <f t="shared" si="16"/>
        <v>0</v>
      </c>
      <c r="N34" s="38"/>
      <c r="O34" s="31">
        <f t="shared" si="11"/>
        <v>0</v>
      </c>
      <c r="P34" s="38">
        <f t="shared" si="4"/>
        <v>0</v>
      </c>
      <c r="Q34" s="34">
        <f>O34</f>
        <v>0</v>
      </c>
      <c r="R34" s="34">
        <f>P34</f>
        <v>0</v>
      </c>
      <c r="S34" s="34">
        <f t="shared" si="13"/>
        <v>0</v>
      </c>
      <c r="T34" s="34">
        <f>S34</f>
        <v>0</v>
      </c>
      <c r="U34" s="25"/>
      <c r="V34" s="22" t="s">
        <v>83</v>
      </c>
      <c r="W34" s="22" t="s">
        <v>83</v>
      </c>
      <c r="X34" s="42"/>
    </row>
    <row r="35" spans="2:24" s="57" customFormat="1" ht="36.75" customHeight="1" thickBot="1">
      <c r="B35" s="50" t="s">
        <v>69</v>
      </c>
      <c r="C35" s="51" t="s">
        <v>70</v>
      </c>
      <c r="D35" s="52"/>
      <c r="E35" s="79">
        <v>2.3411200000000001</v>
      </c>
      <c r="F35" s="54">
        <f>H35+J35+L35+N35</f>
        <v>0</v>
      </c>
      <c r="G35" s="53">
        <v>0</v>
      </c>
      <c r="H35" s="54">
        <v>0</v>
      </c>
      <c r="I35" s="53">
        <v>0</v>
      </c>
      <c r="J35" s="54">
        <v>0</v>
      </c>
      <c r="K35" s="53">
        <v>0</v>
      </c>
      <c r="L35" s="54">
        <v>0</v>
      </c>
      <c r="M35" s="55">
        <f t="shared" ref="M35" si="20">E35-G35-I35-K35</f>
        <v>2.3411200000000001</v>
      </c>
      <c r="N35" s="54"/>
      <c r="O35" s="53">
        <f t="shared" si="11"/>
        <v>0</v>
      </c>
      <c r="P35" s="54">
        <f t="shared" si="4"/>
        <v>0</v>
      </c>
      <c r="Q35" s="55">
        <f>O35</f>
        <v>0</v>
      </c>
      <c r="R35" s="55">
        <f>P35</f>
        <v>0</v>
      </c>
      <c r="S35" s="55">
        <f t="shared" si="13"/>
        <v>0</v>
      </c>
      <c r="T35" s="55">
        <f>S35</f>
        <v>0</v>
      </c>
      <c r="U35" s="56"/>
      <c r="V35" s="53" t="s">
        <v>83</v>
      </c>
      <c r="W35" s="53" t="s">
        <v>83</v>
      </c>
      <c r="X35" s="81"/>
    </row>
    <row r="36" spans="2:24">
      <c r="B36" s="58"/>
      <c r="C36" s="59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</row>
    <row r="37" spans="2:24">
      <c r="B37" s="58"/>
      <c r="C37" s="61" t="s">
        <v>71</v>
      </c>
      <c r="D37" s="60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</row>
    <row r="38" spans="2:24" ht="15.75" customHeight="1">
      <c r="B38" s="58"/>
      <c r="C38" s="91" t="s">
        <v>72</v>
      </c>
      <c r="D38" s="91"/>
      <c r="E38" s="91"/>
      <c r="F38" s="91"/>
      <c r="G38" s="91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</row>
    <row r="39" spans="2:24">
      <c r="B39" s="60"/>
      <c r="C39" s="2" t="s">
        <v>73</v>
      </c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</row>
    <row r="40" spans="2:24" ht="15.75" customHeight="1">
      <c r="B40" s="60"/>
      <c r="C40" s="92" t="s">
        <v>74</v>
      </c>
      <c r="D40" s="92"/>
      <c r="E40" s="92"/>
      <c r="F40" s="92"/>
      <c r="G40" s="92"/>
      <c r="H40" s="92"/>
      <c r="I40" s="92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</row>
    <row r="41" spans="2:24">
      <c r="B41" s="60"/>
      <c r="C41" s="62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</row>
    <row r="42" spans="2:24" ht="18.75" customHeight="1">
      <c r="B42" s="60"/>
      <c r="C42" s="63" t="s">
        <v>75</v>
      </c>
      <c r="D42" s="64"/>
      <c r="E42" s="65"/>
      <c r="H42" s="60"/>
      <c r="I42" s="60"/>
      <c r="J42" s="60"/>
      <c r="K42" s="93" t="s">
        <v>76</v>
      </c>
      <c r="L42" s="93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</row>
    <row r="43" spans="2:24" ht="18.75">
      <c r="B43" s="66"/>
      <c r="C43" s="67"/>
      <c r="D43" s="64"/>
      <c r="E43" s="4"/>
      <c r="K43" s="68"/>
      <c r="L43" s="68"/>
    </row>
    <row r="44" spans="2:24" ht="18.75">
      <c r="B44" s="69"/>
      <c r="C44" s="67" t="s">
        <v>77</v>
      </c>
      <c r="D44" s="64"/>
      <c r="E44" s="4"/>
      <c r="H44" s="70"/>
      <c r="I44" s="70"/>
      <c r="J44" s="70"/>
      <c r="K44" s="82" t="s">
        <v>78</v>
      </c>
      <c r="L44" s="82"/>
    </row>
    <row r="45" spans="2:24" ht="18.75">
      <c r="B45" s="69"/>
      <c r="C45" s="67"/>
      <c r="D45" s="64"/>
      <c r="E45" s="4"/>
      <c r="H45" s="70"/>
      <c r="I45" s="70"/>
      <c r="J45" s="70"/>
      <c r="K45" s="68"/>
      <c r="L45" s="68"/>
    </row>
    <row r="46" spans="2:24" ht="18.75">
      <c r="C46" s="67" t="s">
        <v>79</v>
      </c>
      <c r="D46" s="64"/>
      <c r="E46" s="71"/>
      <c r="H46" s="72"/>
      <c r="J46" s="73"/>
      <c r="K46" s="82" t="s">
        <v>80</v>
      </c>
      <c r="L46" s="82"/>
      <c r="N46" s="74"/>
      <c r="O46" s="75"/>
      <c r="P46" s="75"/>
      <c r="Q46" s="75"/>
      <c r="R46" s="75"/>
      <c r="S46" s="74"/>
      <c r="T46" s="74"/>
      <c r="U46" s="74"/>
      <c r="V46" s="74"/>
      <c r="W46" s="74"/>
      <c r="X46" s="74"/>
    </row>
    <row r="47" spans="2:24">
      <c r="E47" s="15"/>
      <c r="F47" s="76"/>
      <c r="G47" s="76"/>
      <c r="J47" s="15"/>
    </row>
  </sheetData>
  <mergeCells count="22">
    <mergeCell ref="C38:G38"/>
    <mergeCell ref="C40:I40"/>
    <mergeCell ref="K42:L42"/>
    <mergeCell ref="B14:B16"/>
    <mergeCell ref="C14:C16"/>
    <mergeCell ref="D14:D16"/>
    <mergeCell ref="E14:N14"/>
    <mergeCell ref="E15:F15"/>
    <mergeCell ref="G15:H15"/>
    <mergeCell ref="I15:J15"/>
    <mergeCell ref="K15:L15"/>
    <mergeCell ref="M15:N15"/>
    <mergeCell ref="K44:L44"/>
    <mergeCell ref="K46:L46"/>
    <mergeCell ref="S14:S16"/>
    <mergeCell ref="T14:W14"/>
    <mergeCell ref="X14:X16"/>
    <mergeCell ref="T15:T16"/>
    <mergeCell ref="U15:U16"/>
    <mergeCell ref="Q14:R15"/>
    <mergeCell ref="V15:W15"/>
    <mergeCell ref="O14:P15"/>
  </mergeCells>
  <pageMargins left="0.39370078740157483" right="0.31496062992125984" top="0.19685039370078741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7.1 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2018-11-13T09:19:01Z</dcterms:modified>
</cp:coreProperties>
</file>