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истч'!$A$1:$X$89</definedName>
  </definedNames>
  <calcPr calcId="144525"/>
</workbook>
</file>

<file path=xl/calcChain.xml><?xml version="1.0" encoding="utf-8"?>
<calcChain xmlns="http://schemas.openxmlformats.org/spreadsheetml/2006/main">
  <c r="L31" i="4" l="1"/>
  <c r="I31" i="4"/>
  <c r="D57" i="4" l="1"/>
  <c r="D68" i="4"/>
  <c r="D53" i="4"/>
  <c r="G60" i="4"/>
  <c r="D83" i="4"/>
  <c r="D84" i="4"/>
  <c r="D82" i="4"/>
  <c r="D56" i="4"/>
  <c r="J25" i="4" l="1"/>
  <c r="K25" i="4"/>
  <c r="L25" i="4"/>
  <c r="I83" i="4"/>
  <c r="I84" i="4"/>
  <c r="I82" i="4"/>
  <c r="I78" i="4"/>
  <c r="I25" i="4" s="1"/>
  <c r="D34" i="4" l="1"/>
  <c r="I34" i="4"/>
  <c r="N34" i="4" s="1"/>
  <c r="T34" i="4" l="1"/>
  <c r="L55" i="4"/>
  <c r="I53" i="4"/>
  <c r="M28" i="4"/>
  <c r="I61" i="4"/>
  <c r="I60" i="4"/>
  <c r="D61" i="4"/>
  <c r="D60" i="4"/>
  <c r="I57" i="4"/>
  <c r="I33" i="4"/>
  <c r="I32" i="4"/>
  <c r="D32" i="4"/>
  <c r="D33" i="4"/>
  <c r="D31" i="4"/>
  <c r="D30" i="4" l="1"/>
  <c r="I56" i="4"/>
  <c r="I55" i="4" s="1"/>
  <c r="I54" i="4" s="1"/>
  <c r="E81" i="4"/>
  <c r="E80" i="4" s="1"/>
  <c r="F81" i="4"/>
  <c r="F80" i="4" s="1"/>
  <c r="G81" i="4"/>
  <c r="G80" i="4" s="1"/>
  <c r="H81" i="4"/>
  <c r="H80" i="4" s="1"/>
  <c r="I81" i="4"/>
  <c r="I80" i="4" s="1"/>
  <c r="J81" i="4"/>
  <c r="J80" i="4" s="1"/>
  <c r="K81" i="4"/>
  <c r="K80" i="4" s="1"/>
  <c r="L81" i="4"/>
  <c r="L80" i="4" s="1"/>
  <c r="M81" i="4"/>
  <c r="M80" i="4" s="1"/>
  <c r="E72" i="4"/>
  <c r="F72" i="4"/>
  <c r="G72" i="4"/>
  <c r="H72" i="4"/>
  <c r="I72" i="4"/>
  <c r="J72" i="4"/>
  <c r="K72" i="4"/>
  <c r="L72" i="4"/>
  <c r="M72" i="4"/>
  <c r="D72" i="4"/>
  <c r="E67" i="4"/>
  <c r="E62" i="4" s="1"/>
  <c r="F67" i="4"/>
  <c r="G67" i="4"/>
  <c r="G62" i="4" s="1"/>
  <c r="H67" i="4"/>
  <c r="H62" i="4" s="1"/>
  <c r="I67" i="4"/>
  <c r="I62" i="4" s="1"/>
  <c r="J67" i="4"/>
  <c r="K67" i="4"/>
  <c r="K62" i="4" s="1"/>
  <c r="L67" i="4"/>
  <c r="L62" i="4" s="1"/>
  <c r="M67" i="4"/>
  <c r="M62" i="4" s="1"/>
  <c r="F62" i="4"/>
  <c r="J62" i="4"/>
  <c r="E59" i="4"/>
  <c r="E58" i="4" s="1"/>
  <c r="F59" i="4"/>
  <c r="F58" i="4" s="1"/>
  <c r="G59" i="4"/>
  <c r="G58" i="4" s="1"/>
  <c r="H59" i="4"/>
  <c r="H58" i="4" s="1"/>
  <c r="I59" i="4"/>
  <c r="I58" i="4" s="1"/>
  <c r="J59" i="4"/>
  <c r="J58" i="4" s="1"/>
  <c r="K59" i="4"/>
  <c r="K58" i="4" s="1"/>
  <c r="L59" i="4"/>
  <c r="L58" i="4" s="1"/>
  <c r="M59" i="4"/>
  <c r="M58" i="4" s="1"/>
  <c r="E55" i="4"/>
  <c r="E54" i="4" s="1"/>
  <c r="F55" i="4"/>
  <c r="G55" i="4"/>
  <c r="G54" i="4" s="1"/>
  <c r="H55" i="4"/>
  <c r="H54" i="4" s="1"/>
  <c r="J55" i="4"/>
  <c r="K55" i="4"/>
  <c r="K54" i="4" s="1"/>
  <c r="M55" i="4"/>
  <c r="M54" i="4" s="1"/>
  <c r="F54" i="4"/>
  <c r="J54" i="4"/>
  <c r="L54" i="4"/>
  <c r="E52" i="4"/>
  <c r="F52" i="4"/>
  <c r="G52" i="4"/>
  <c r="H52" i="4"/>
  <c r="J52" i="4"/>
  <c r="K52" i="4"/>
  <c r="L52" i="4"/>
  <c r="M52" i="4"/>
  <c r="E47" i="4"/>
  <c r="F47" i="4"/>
  <c r="G47" i="4"/>
  <c r="H47" i="4"/>
  <c r="I47" i="4"/>
  <c r="J47" i="4"/>
  <c r="K47" i="4"/>
  <c r="L47" i="4"/>
  <c r="M47" i="4"/>
  <c r="E38" i="4"/>
  <c r="F38" i="4"/>
  <c r="G38" i="4"/>
  <c r="H38" i="4"/>
  <c r="I38" i="4"/>
  <c r="J38" i="4"/>
  <c r="K38" i="4"/>
  <c r="L38" i="4"/>
  <c r="M38" i="4"/>
  <c r="E35" i="4"/>
  <c r="F35" i="4"/>
  <c r="G35" i="4"/>
  <c r="H35" i="4"/>
  <c r="I35" i="4"/>
  <c r="J35" i="4"/>
  <c r="K35" i="4"/>
  <c r="L35" i="4"/>
  <c r="M35" i="4"/>
  <c r="M30" i="4"/>
  <c r="E30" i="4"/>
  <c r="F30" i="4"/>
  <c r="G30" i="4"/>
  <c r="H30" i="4"/>
  <c r="I30" i="4"/>
  <c r="J30" i="4"/>
  <c r="K30" i="4"/>
  <c r="L30" i="4"/>
  <c r="D47" i="4"/>
  <c r="D39" i="4"/>
  <c r="D38" i="4" s="1"/>
  <c r="D35" i="4"/>
  <c r="L27" i="4"/>
  <c r="E27" i="4"/>
  <c r="F27" i="4"/>
  <c r="D52" i="4"/>
  <c r="D59" i="4"/>
  <c r="D58" i="4" s="1"/>
  <c r="D67" i="4"/>
  <c r="D62" i="4" s="1"/>
  <c r="D81" i="4"/>
  <c r="D27" i="4" s="1"/>
  <c r="G27" i="4" l="1"/>
  <c r="H27" i="4"/>
  <c r="H51" i="4"/>
  <c r="J27" i="4"/>
  <c r="L51" i="4"/>
  <c r="L50" i="4" s="1"/>
  <c r="L23" i="4" s="1"/>
  <c r="L29" i="4"/>
  <c r="L22" i="4" s="1"/>
  <c r="J29" i="4"/>
  <c r="J22" i="4" s="1"/>
  <c r="H29" i="4"/>
  <c r="H22" i="4" s="1"/>
  <c r="F29" i="4"/>
  <c r="F22" i="4" s="1"/>
  <c r="D80" i="4"/>
  <c r="N80" i="4" s="1"/>
  <c r="O80" i="4" s="1"/>
  <c r="K27" i="4"/>
  <c r="I27" i="4"/>
  <c r="N27" i="4" s="1"/>
  <c r="O27" i="4" s="1"/>
  <c r="J51" i="4"/>
  <c r="J50" i="4" s="1"/>
  <c r="J23" i="4" s="1"/>
  <c r="F51" i="4"/>
  <c r="F50" i="4" s="1"/>
  <c r="F23" i="4" s="1"/>
  <c r="H50" i="4"/>
  <c r="H23" i="4" s="1"/>
  <c r="M51" i="4"/>
  <c r="M50" i="4" s="1"/>
  <c r="M23" i="4" s="1"/>
  <c r="K51" i="4"/>
  <c r="K50" i="4" s="1"/>
  <c r="K23" i="4" s="1"/>
  <c r="G51" i="4"/>
  <c r="G50" i="4" s="1"/>
  <c r="G23" i="4" s="1"/>
  <c r="E51" i="4"/>
  <c r="E50" i="4" s="1"/>
  <c r="E23" i="4" s="1"/>
  <c r="M29" i="4"/>
  <c r="M22" i="4" s="1"/>
  <c r="K29" i="4"/>
  <c r="K22" i="4" s="1"/>
  <c r="K21" i="4" s="1"/>
  <c r="K28" i="4" s="1"/>
  <c r="I29" i="4"/>
  <c r="I22" i="4" s="1"/>
  <c r="G29" i="4"/>
  <c r="G22" i="4" s="1"/>
  <c r="E29" i="4"/>
  <c r="E22" i="4" s="1"/>
  <c r="D29" i="4"/>
  <c r="D22" i="4" s="1"/>
  <c r="T32" i="4"/>
  <c r="T33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69" i="4"/>
  <c r="T69" i="4" s="1"/>
  <c r="P69" i="4"/>
  <c r="U69" i="4" s="1"/>
  <c r="Q69" i="4"/>
  <c r="R69" i="4"/>
  <c r="V69" i="4"/>
  <c r="O70" i="4"/>
  <c r="P70" i="4"/>
  <c r="U70" i="4" s="1"/>
  <c r="Q70" i="4"/>
  <c r="V70" i="4" s="1"/>
  <c r="R70" i="4"/>
  <c r="T70" i="4"/>
  <c r="O71" i="4"/>
  <c r="T71" i="4" s="1"/>
  <c r="P71" i="4"/>
  <c r="U71" i="4" s="1"/>
  <c r="Q71" i="4"/>
  <c r="V71" i="4" s="1"/>
  <c r="R71" i="4"/>
  <c r="O72" i="4"/>
  <c r="T72" i="4" s="1"/>
  <c r="P72" i="4"/>
  <c r="U72" i="4" s="1"/>
  <c r="Q72" i="4"/>
  <c r="V72" i="4" s="1"/>
  <c r="R72" i="4"/>
  <c r="O73" i="4"/>
  <c r="T73" i="4" s="1"/>
  <c r="P73" i="4"/>
  <c r="U73" i="4" s="1"/>
  <c r="Q73" i="4"/>
  <c r="R73" i="4"/>
  <c r="V73" i="4"/>
  <c r="O74" i="4"/>
  <c r="P74" i="4"/>
  <c r="U74" i="4" s="1"/>
  <c r="Q74" i="4"/>
  <c r="V74" i="4" s="1"/>
  <c r="R74" i="4"/>
  <c r="T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V78" i="4" s="1"/>
  <c r="R78" i="4"/>
  <c r="T78" i="4"/>
  <c r="O79" i="4"/>
  <c r="T79" i="4" s="1"/>
  <c r="P79" i="4"/>
  <c r="U79" i="4" s="1"/>
  <c r="Q79" i="4"/>
  <c r="R79" i="4"/>
  <c r="V79" i="4"/>
  <c r="N24" i="4"/>
  <c r="T24" i="4"/>
  <c r="N25" i="4"/>
  <c r="T25" i="4"/>
  <c r="N26" i="4"/>
  <c r="T26" i="4"/>
  <c r="T27" i="4"/>
  <c r="U27" i="4" s="1"/>
  <c r="N30" i="4"/>
  <c r="T30" i="4"/>
  <c r="N31" i="4"/>
  <c r="T31" i="4"/>
  <c r="N32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2" i="4"/>
  <c r="U52" i="4" s="1"/>
  <c r="T53" i="4"/>
  <c r="U53" i="4" s="1"/>
  <c r="T54" i="4"/>
  <c r="U54" i="4" s="1"/>
  <c r="T55" i="4"/>
  <c r="U55" i="4" s="1"/>
  <c r="T56" i="4"/>
  <c r="U56" i="4" s="1"/>
  <c r="N57" i="4"/>
  <c r="T57" i="4"/>
  <c r="N58" i="4"/>
  <c r="O58" i="4" s="1"/>
  <c r="T58" i="4"/>
  <c r="U58" i="4" s="1"/>
  <c r="N59" i="4"/>
  <c r="O59" i="4" s="1"/>
  <c r="T59" i="4"/>
  <c r="U59" i="4" s="1"/>
  <c r="N60" i="4"/>
  <c r="O60" i="4" s="1"/>
  <c r="T60" i="4"/>
  <c r="U60" i="4" s="1"/>
  <c r="N61" i="4"/>
  <c r="T61" i="4"/>
  <c r="N62" i="4"/>
  <c r="T62" i="4"/>
  <c r="U62" i="4" s="1"/>
  <c r="N63" i="4"/>
  <c r="T63" i="4"/>
  <c r="N64" i="4"/>
  <c r="T64" i="4"/>
  <c r="N65" i="4"/>
  <c r="T65" i="4"/>
  <c r="N66" i="4"/>
  <c r="T66" i="4"/>
  <c r="N67" i="4"/>
  <c r="T67" i="4"/>
  <c r="U67" i="4" s="1"/>
  <c r="N68" i="4"/>
  <c r="T68" i="4"/>
  <c r="U68" i="4" s="1"/>
  <c r="N69" i="4"/>
  <c r="S69" i="4" s="1"/>
  <c r="N70" i="4"/>
  <c r="S70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S77" i="4" s="1"/>
  <c r="N78" i="4"/>
  <c r="S78" i="4" s="1"/>
  <c r="N79" i="4"/>
  <c r="S79" i="4" s="1"/>
  <c r="T80" i="4"/>
  <c r="U80" i="4" s="1"/>
  <c r="N81" i="4"/>
  <c r="O81" i="4" s="1"/>
  <c r="T81" i="4"/>
  <c r="U81" i="4" s="1"/>
  <c r="N82" i="4"/>
  <c r="O82" i="4" s="1"/>
  <c r="T82" i="4"/>
  <c r="U82" i="4" s="1"/>
  <c r="N83" i="4"/>
  <c r="O83" i="4" s="1"/>
  <c r="T83" i="4"/>
  <c r="U83" i="4" s="1"/>
  <c r="N84" i="4"/>
  <c r="O84" i="4" s="1"/>
  <c r="T84" i="4"/>
  <c r="U84" i="4" s="1"/>
  <c r="T22" i="4" l="1"/>
  <c r="L21" i="4"/>
  <c r="L28" i="4" s="1"/>
  <c r="T23" i="4"/>
  <c r="U23" i="4" s="1"/>
  <c r="F21" i="4"/>
  <c r="F28" i="4" s="1"/>
  <c r="T51" i="4"/>
  <c r="U51" i="4" s="1"/>
  <c r="J21" i="4"/>
  <c r="J28" i="4" s="1"/>
  <c r="H21" i="4"/>
  <c r="H28" i="4" s="1"/>
  <c r="T50" i="4"/>
  <c r="U50" i="4" s="1"/>
  <c r="G21" i="4"/>
  <c r="N47" i="4"/>
  <c r="E21" i="4"/>
  <c r="E28" i="4" s="1"/>
  <c r="T29" i="4"/>
  <c r="N29" i="4"/>
  <c r="N22" i="4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T21" i="4" l="1"/>
  <c r="U21" i="4" s="1"/>
  <c r="G28" i="4"/>
  <c r="T28" i="4" s="1"/>
  <c r="U28" i="4" s="1"/>
  <c r="I52" i="4"/>
  <c r="I51" i="4" s="1"/>
  <c r="N53" i="4"/>
  <c r="O53" i="4" s="1"/>
  <c r="I50" i="4" l="1"/>
  <c r="N52" i="4"/>
  <c r="O52" i="4" s="1"/>
  <c r="I23" i="4" l="1"/>
  <c r="I21" i="4" l="1"/>
  <c r="I28" i="4" l="1"/>
  <c r="N56" i="4"/>
  <c r="O56" i="4" s="1"/>
  <c r="D55" i="4"/>
  <c r="N55" i="4" s="1"/>
  <c r="O55" i="4" s="1"/>
  <c r="D54" i="4" l="1"/>
  <c r="D51" i="4" l="1"/>
  <c r="D50" i="4" s="1"/>
  <c r="N54" i="4"/>
  <c r="O54" i="4" s="1"/>
  <c r="N51" i="4" l="1"/>
  <c r="O51" i="4" s="1"/>
  <c r="N50" i="4" l="1"/>
  <c r="O50" i="4" s="1"/>
  <c r="D23" i="4"/>
  <c r="N23" i="4" l="1"/>
  <c r="O23" i="4" s="1"/>
  <c r="D21" i="4"/>
  <c r="N21" i="4" l="1"/>
  <c r="O21" i="4" s="1"/>
  <c r="D28" i="4"/>
  <c r="N28" i="4" s="1"/>
  <c r="O28" i="4" s="1"/>
</calcChain>
</file>

<file path=xl/comments1.xml><?xml version="1.0" encoding="utf-8"?>
<comments xmlns="http://schemas.openxmlformats.org/spreadsheetml/2006/main">
  <authors>
    <author>Автор</author>
  </authors>
  <commentList>
    <comment ref="L57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НДС не начислялся</t>
        </r>
      </text>
    </comment>
  </commentList>
</comments>
</file>

<file path=xl/sharedStrings.xml><?xml version="1.0" encoding="utf-8"?>
<sst xmlns="http://schemas.openxmlformats.org/spreadsheetml/2006/main" count="301" uniqueCount="159">
  <si>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</si>
  <si>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</si>
  <si>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</si>
  <si>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</si>
  <si>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</si>
  <si>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</si>
  <si>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</si>
  <si>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</si>
  <si>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</si>
  <si>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</si>
  <si>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</si>
  <si>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</si>
  <si>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</si>
  <si>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</si>
  <si>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</si>
  <si>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</si>
  <si>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</si>
  <si>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</si>
  <si>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</si>
  <si>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</si>
  <si>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</si>
  <si>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</si>
  <si>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</si>
  <si>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</si>
  <si>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</si>
  <si>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</si>
  <si>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</si>
  <si>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</si>
  <si>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</si>
  <si>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</si>
  <si>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</si>
  <si>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</si>
  <si>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</si>
  <si>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</si>
  <si>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</si>
  <si>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</si>
  <si>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</si>
  <si>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</si>
  <si>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</si>
  <si>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</si>
  <si>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</si>
  <si>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</si>
  <si>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</si>
  <si>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</si>
  <si>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</si>
  <si>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</si>
  <si>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</si>
  <si>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</si>
  <si>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</si>
  <si>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</si>
  <si>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</si>
  <si>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</si>
  <si>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</si>
  <si>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</si>
  <si>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</si>
  <si>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</si>
  <si>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</si>
  <si>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</si>
  <si>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</si>
  <si>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</si>
  <si>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</si>
  <si>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</si>
  <si>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</si>
  <si>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</si>
  <si>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</si>
  <si>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</si>
  <si>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</si>
  <si>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</si>
  <si>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</si>
  <si>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</si>
  <si>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</si>
  <si>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</si>
  <si>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</si>
  <si>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</si>
  <si>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</si>
  <si>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</si>
  <si>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</si>
  <si>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</si>
  <si>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</si>
  <si>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</si>
  <si>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</si>
  <si>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</si>
  <si>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</si>
  <si>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</si>
  <si>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</si>
  <si>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</si>
  <si>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</si>
  <si>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</si>
  <si>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</si>
  <si>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</si>
  <si>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</si>
  <si>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</si>
  <si>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</si>
  <si>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</si>
  <si>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</si>
  <si>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</si>
  <si>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</si>
  <si>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</si>
  <si>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</si>
  <si>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</si>
  <si>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</si>
  <si>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</si>
  <si>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</si>
  <si>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</si>
  <si>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</si>
  <si>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</si>
  <si>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</si>
  <si>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</si>
  <si>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</si>
  <si>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</si>
  <si>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</si>
  <si>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</si>
  <si>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</si>
  <si>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</si>
  <si>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</si>
  <si>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</si>
  <si>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</si>
  <si>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</si>
  <si>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</si>
  <si>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</si>
  <si>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</si>
  <si>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</si>
  <si>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</si>
  <si>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</si>
  <si>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</si>
  <si>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</si>
  <si>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</si>
  <si>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</si>
  <si>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</si>
  <si>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</si>
  <si>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</si>
  <si>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</si>
  <si>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</si>
  <si>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</si>
  <si>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</si>
  <si>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</si>
  <si>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</si>
  <si>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</si>
  <si>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>Сироткин С.Л.</t>
  </si>
  <si>
    <t xml:space="preserve">Экономист </t>
  </si>
  <si>
    <t>Софронова О.А.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</si>
  <si>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</si>
  <si>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года, Постановлением Департамента Э и Т № 229-ип(э)/2 от 31.10.2018г.
______________________________________________________________________________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</si>
  <si>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</si>
  <si>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</si>
  <si>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</si>
  <si>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</si>
  <si>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</si>
  <si>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</si>
  <si>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</si>
  <si>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</si>
  <si>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</si>
  <si>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</si>
  <si>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</si>
  <si>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</si>
  <si>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</si>
  <si>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</si>
  <si>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нд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</si>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</sst>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#,##0.000"/>
    <numFmt numFmtId="168" formatCode="0.000"/>
    <numFmt numFmtId="169" formatCode="#,##0.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36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0" fontId="33" fillId="29" borderId="2" xfId="0" applyNumberFormat="1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29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6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6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6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6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6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6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6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6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6" fontId="3" fillId="28" borderId="2" xfId="1" applyNumberFormat="1" applyFont="1" applyFill="1" applyBorder="1" applyAlignment="1">
      <alignment horizontal="center" vertical="center" wrapText="1"/>
    </xf>
    <xf numFmtId="4" fontId="36" fillId="29" borderId="2" xfId="1" applyNumberFormat="1" applyFont="1" applyFill="1" applyBorder="1" applyAlignment="1">
      <alignment horizontal="center" vertical="center"/>
    </xf>
    <xf numFmtId="4" fontId="36" fillId="29" borderId="2" xfId="1" applyNumberFormat="1" applyFont="1" applyFill="1" applyBorder="1" applyAlignment="1">
      <alignment horizontal="center" vertical="center" wrapText="1"/>
    </xf>
    <xf numFmtId="166" fontId="36" fillId="29" borderId="2" xfId="1" applyNumberFormat="1" applyFont="1" applyFill="1" applyBorder="1" applyAlignment="1">
      <alignment horizontal="center" vertical="center" wrapText="1"/>
    </xf>
    <xf numFmtId="0" fontId="36" fillId="29" borderId="2" xfId="1" applyFont="1" applyFill="1" applyBorder="1" applyAlignment="1">
      <alignment horizontal="center" vertical="center" wrapText="1"/>
    </xf>
    <xf numFmtId="0" fontId="36" fillId="29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167" fontId="36" fillId="27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49" fontId="36" fillId="25" borderId="2" xfId="0" applyNumberFormat="1" applyFont="1" applyFill="1" applyBorder="1" applyAlignment="1">
      <alignment horizontal="left" vertical="center" wrapText="1"/>
    </xf>
    <xf numFmtId="2" fontId="3" fillId="2" borderId="2" xfId="1" applyNumberFormat="1" applyFont="1" applyFill="1" applyBorder="1" applyAlignment="1">
      <alignment horizontal="center" vertical="center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49" fontId="32" fillId="0" borderId="17" xfId="2" applyNumberFormat="1" applyFont="1" applyFill="1" applyBorder="1" applyAlignment="1">
      <alignment horizontal="center" vertical="center"/>
    </xf>
    <xf numFmtId="49" fontId="32" fillId="25" borderId="17" xfId="2" applyNumberFormat="1" applyFont="1" applyFill="1" applyBorder="1" applyAlignment="1">
      <alignment horizontal="center" vertical="center"/>
    </xf>
    <xf numFmtId="49" fontId="32" fillId="26" borderId="17" xfId="2" applyNumberFormat="1" applyFont="1" applyFill="1" applyBorder="1" applyAlignment="1">
      <alignment horizontal="center" vertical="center"/>
    </xf>
    <xf numFmtId="49" fontId="32" fillId="27" borderId="17" xfId="2" applyNumberFormat="1" applyFont="1" applyFill="1" applyBorder="1" applyAlignment="1">
      <alignment horizontal="center" vertical="center"/>
    </xf>
    <xf numFmtId="49" fontId="32" fillId="28" borderId="17" xfId="2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4" fontId="36" fillId="2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 wrapText="1"/>
    </xf>
    <xf numFmtId="4" fontId="36" fillId="2" borderId="21" xfId="1" applyNumberFormat="1" applyFont="1" applyFill="1" applyBorder="1" applyAlignment="1">
      <alignment horizontal="center" vertical="center"/>
    </xf>
    <xf numFmtId="4" fontId="36" fillId="2" borderId="22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6" borderId="22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7" borderId="22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6" fontId="36" fillId="28" borderId="22" xfId="1" applyNumberFormat="1" applyFont="1" applyFill="1" applyBorder="1" applyAlignment="1">
      <alignment horizontal="center" vertical="center"/>
    </xf>
    <xf numFmtId="166" fontId="3" fillId="28" borderId="22" xfId="1" applyNumberFormat="1" applyFont="1" applyFill="1" applyBorder="1" applyAlignment="1">
      <alignment horizontal="center" vertical="center"/>
    </xf>
    <xf numFmtId="4" fontId="3" fillId="2" borderId="21" xfId="1" applyNumberFormat="1" applyFont="1" applyFill="1" applyBorder="1" applyAlignment="1">
      <alignment horizontal="center" vertical="center"/>
    </xf>
    <xf numFmtId="166" fontId="3" fillId="2" borderId="22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" fillId="28" borderId="22" xfId="1" applyNumberFormat="1" applyFont="1" applyFill="1" applyBorder="1" applyAlignment="1">
      <alignment horizontal="center" vertical="center"/>
    </xf>
    <xf numFmtId="4" fontId="36" fillId="29" borderId="21" xfId="1" applyNumberFormat="1" applyFont="1" applyFill="1" applyBorder="1" applyAlignment="1">
      <alignment horizontal="center" vertical="center"/>
    </xf>
    <xf numFmtId="4" fontId="36" fillId="29" borderId="22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7" borderId="22" xfId="1" applyNumberFormat="1" applyFont="1" applyFill="1" applyBorder="1" applyAlignment="1">
      <alignment horizontal="center" vertical="center"/>
    </xf>
    <xf numFmtId="4" fontId="3" fillId="26" borderId="21" xfId="1" applyNumberFormat="1" applyFont="1" applyFill="1" applyBorder="1" applyAlignment="1">
      <alignment horizontal="center" vertical="center"/>
    </xf>
    <xf numFmtId="166" fontId="3" fillId="26" borderId="22" xfId="1" applyNumberFormat="1" applyFont="1" applyFill="1" applyBorder="1" applyAlignment="1">
      <alignment horizontal="center" vertical="center"/>
    </xf>
    <xf numFmtId="166" fontId="36" fillId="26" borderId="22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 wrapText="1"/>
    </xf>
    <xf numFmtId="4" fontId="36" fillId="26" borderId="18" xfId="1" applyNumberFormat="1" applyFont="1" applyFill="1" applyBorder="1" applyAlignment="1">
      <alignment horizontal="center" vertical="center" wrapText="1"/>
    </xf>
    <xf numFmtId="4" fontId="36" fillId="27" borderId="18" xfId="1" applyNumberFormat="1" applyFont="1" applyFill="1" applyBorder="1" applyAlignment="1">
      <alignment horizontal="center" vertical="center" wrapText="1"/>
    </xf>
    <xf numFmtId="4" fontId="36" fillId="28" borderId="18" xfId="1" applyNumberFormat="1" applyFont="1" applyFill="1" applyBorder="1" applyAlignment="1">
      <alignment horizontal="center" vertical="center" wrapText="1"/>
    </xf>
    <xf numFmtId="4" fontId="3" fillId="28" borderId="18" xfId="1" applyNumberFormat="1" applyFont="1" applyFill="1" applyBorder="1" applyAlignment="1">
      <alignment horizontal="center" vertical="center" wrapText="1"/>
    </xf>
    <xf numFmtId="4" fontId="3" fillId="2" borderId="18" xfId="1" applyNumberFormat="1" applyFont="1" applyFill="1" applyBorder="1" applyAlignment="1">
      <alignment horizontal="center" vertical="center" wrapText="1"/>
    </xf>
    <xf numFmtId="4" fontId="36" fillId="29" borderId="18" xfId="1" applyNumberFormat="1" applyFont="1" applyFill="1" applyBorder="1" applyAlignment="1">
      <alignment horizontal="center" vertical="center" wrapText="1"/>
    </xf>
    <xf numFmtId="4" fontId="3" fillId="27" borderId="18" xfId="1" applyNumberFormat="1" applyFont="1" applyFill="1" applyBorder="1" applyAlignment="1">
      <alignment horizontal="center" vertical="center" wrapText="1"/>
    </xf>
    <xf numFmtId="4" fontId="3" fillId="26" borderId="18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 wrapText="1"/>
    </xf>
    <xf numFmtId="166" fontId="36" fillId="2" borderId="22" xfId="1" applyNumberFormat="1" applyFont="1" applyFill="1" applyBorder="1" applyAlignment="1">
      <alignment horizontal="center" vertical="center"/>
    </xf>
    <xf numFmtId="168" fontId="36" fillId="26" borderId="21" xfId="1" applyNumberFormat="1" applyFont="1" applyFill="1" applyBorder="1" applyAlignment="1">
      <alignment horizontal="center" vertical="center"/>
    </xf>
    <xf numFmtId="168" fontId="36" fillId="27" borderId="21" xfId="1" applyNumberFormat="1" applyFont="1" applyFill="1" applyBorder="1" applyAlignment="1">
      <alignment horizontal="center" vertical="center"/>
    </xf>
    <xf numFmtId="168" fontId="36" fillId="28" borderId="21" xfId="1" applyNumberFormat="1" applyFont="1" applyFill="1" applyBorder="1" applyAlignment="1">
      <alignment horizontal="center" vertical="center"/>
    </xf>
    <xf numFmtId="166" fontId="3" fillId="2" borderId="21" xfId="1" applyNumberFormat="1" applyFont="1" applyFill="1" applyBorder="1" applyAlignment="1">
      <alignment horizontal="center" vertical="center"/>
    </xf>
    <xf numFmtId="167" fontId="36" fillId="29" borderId="21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166" fontId="3" fillId="26" borderId="21" xfId="1" applyNumberFormat="1" applyFont="1" applyFill="1" applyBorder="1" applyAlignment="1">
      <alignment horizontal="center" vertical="center"/>
    </xf>
    <xf numFmtId="166" fontId="36" fillId="26" borderId="21" xfId="1" applyNumberFormat="1" applyFont="1" applyFill="1" applyBorder="1" applyAlignment="1">
      <alignment horizontal="center" vertical="center"/>
    </xf>
    <xf numFmtId="0" fontId="35" fillId="2" borderId="19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4" fontId="36" fillId="25" borderId="34" xfId="1" applyNumberFormat="1" applyFont="1" applyFill="1" applyBorder="1" applyAlignment="1">
      <alignment horizontal="center" vertical="center"/>
    </xf>
    <xf numFmtId="4" fontId="36" fillId="25" borderId="18" xfId="1" applyNumberFormat="1" applyFont="1" applyFill="1" applyBorder="1" applyAlignment="1">
      <alignment horizontal="center" vertical="center"/>
    </xf>
    <xf numFmtId="4" fontId="36" fillId="28" borderId="22" xfId="1" applyNumberFormat="1" applyFont="1" applyFill="1" applyBorder="1" applyAlignment="1">
      <alignment horizontal="center" vertical="center"/>
    </xf>
    <xf numFmtId="166" fontId="36" fillId="28" borderId="2" xfId="1" applyNumberFormat="1" applyFont="1" applyFill="1" applyBorder="1" applyAlignment="1">
      <alignment horizontal="center" vertical="center" wrapText="1"/>
    </xf>
    <xf numFmtId="167" fontId="3" fillId="28" borderId="2" xfId="1" applyNumberFormat="1" applyFont="1" applyFill="1" applyBorder="1" applyAlignment="1">
      <alignment horizontal="center" vertical="center"/>
    </xf>
    <xf numFmtId="169" fontId="3" fillId="28" borderId="21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" borderId="21" xfId="1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/>
    </xf>
    <xf numFmtId="167" fontId="36" fillId="2" borderId="21" xfId="1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wrapText="1"/>
    </xf>
    <xf numFmtId="168" fontId="3" fillId="28" borderId="2" xfId="1" applyNumberFormat="1" applyFont="1" applyFill="1" applyBorder="1" applyAlignment="1">
      <alignment horizontal="center" vertical="center"/>
    </xf>
    <xf numFmtId="168" fontId="3" fillId="28" borderId="21" xfId="1" applyNumberFormat="1" applyFont="1" applyFill="1" applyBorder="1" applyAlignment="1">
      <alignment horizontal="center" vertical="center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35" fillId="2" borderId="22" xfId="1" applyFont="1" applyFill="1" applyBorder="1" applyAlignment="1">
      <alignment horizontal="center" vertical="center" wrapText="1"/>
    </xf>
    <xf numFmtId="49" fontId="32" fillId="0" borderId="21" xfId="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 wrapText="1"/>
    </xf>
    <xf numFmtId="49" fontId="32" fillId="25" borderId="21" xfId="2" applyNumberFormat="1" applyFont="1" applyFill="1" applyBorder="1" applyAlignment="1">
      <alignment horizontal="center" vertical="center"/>
    </xf>
    <xf numFmtId="49" fontId="32" fillId="26" borderId="21" xfId="2" applyNumberFormat="1" applyFont="1" applyFill="1" applyBorder="1" applyAlignment="1">
      <alignment horizontal="center" vertical="center"/>
    </xf>
    <xf numFmtId="49" fontId="32" fillId="27" borderId="21" xfId="2" applyNumberFormat="1" applyFont="1" applyFill="1" applyBorder="1" applyAlignment="1">
      <alignment horizontal="center" vertical="center"/>
    </xf>
    <xf numFmtId="49" fontId="32" fillId="28" borderId="21" xfId="2" applyNumberFormat="1" applyFont="1" applyFill="1" applyBorder="1" applyAlignment="1">
      <alignment horizontal="center" vertical="center"/>
    </xf>
    <xf numFmtId="49" fontId="34" fillId="2" borderId="21" xfId="2" applyNumberFormat="1" applyFont="1" applyFill="1" applyBorder="1" applyAlignment="1">
      <alignment horizontal="center" vertical="center"/>
    </xf>
    <xf numFmtId="168" fontId="3" fillId="2" borderId="21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4" fontId="36" fillId="2" borderId="34" xfId="1" applyNumberFormat="1" applyFont="1" applyFill="1" applyBorder="1" applyAlignment="1">
      <alignment horizontal="center" vertical="center"/>
    </xf>
    <xf numFmtId="4" fontId="36" fillId="2" borderId="18" xfId="1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  <xf numFmtId="49" fontId="32" fillId="28" borderId="2" xfId="2" applyNumberFormat="1" applyFont="1" applyFill="1" applyBorder="1" applyAlignment="1">
      <alignment horizontal="center" vertical="center"/>
    </xf>
    <xf numFmtId="49" fontId="32" fillId="29" borderId="2" xfId="2" applyNumberFormat="1" applyFont="1" applyFill="1" applyBorder="1" applyAlignment="1">
      <alignment horizontal="center" vertical="center"/>
    </xf>
    <xf numFmtId="0" fontId="32" fillId="29" borderId="2" xfId="2" applyNumberFormat="1" applyFont="1" applyFill="1" applyBorder="1" applyAlignment="1">
      <alignment horizontal="center" vertical="center"/>
    </xf>
    <xf numFmtId="0" fontId="35" fillId="2" borderId="2" xfId="580" applyFont="1" applyFill="1" applyBorder="1" applyAlignment="1">
      <alignment horizontal="left" vertical="center" wrapText="1"/>
    </xf>
    <xf numFmtId="49" fontId="32" fillId="27" borderId="2" xfId="2" applyNumberFormat="1" applyFont="1" applyFill="1" applyBorder="1" applyAlignment="1">
      <alignment horizontal="center" vertical="center"/>
    </xf>
    <xf numFmtId="0" fontId="35" fillId="0" borderId="2" xfId="580" applyFont="1" applyFill="1" applyBorder="1" applyAlignment="1">
      <alignment horizontal="left" vertical="center" wrapText="1" indent="1"/>
    </xf>
    <xf numFmtId="49" fontId="32" fillId="0" borderId="2" xfId="2" applyNumberFormat="1" applyFont="1" applyFill="1" applyBorder="1" applyAlignment="1">
      <alignment horizontal="center" vertical="center"/>
    </xf>
    <xf numFmtId="49" fontId="32" fillId="2" borderId="2" xfId="2" applyNumberFormat="1" applyFont="1" applyFill="1" applyBorder="1" applyAlignment="1">
      <alignment horizontal="center" vertical="center"/>
    </xf>
    <xf numFmtId="0" fontId="33" fillId="2" borderId="2" xfId="0" applyNumberFormat="1" applyFont="1" applyFill="1" applyBorder="1" applyAlignment="1">
      <alignment horizontal="left" vertical="center" wrapText="1"/>
    </xf>
    <xf numFmtId="0" fontId="32" fillId="2" borderId="2" xfId="2" applyNumberFormat="1" applyFont="1" applyFill="1" applyBorder="1" applyAlignment="1">
      <alignment horizontal="center" vertical="center"/>
    </xf>
    <xf numFmtId="49" fontId="32" fillId="30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49" fontId="32" fillId="26" borderId="2" xfId="2" applyNumberFormat="1" applyFont="1" applyFill="1" applyBorder="1" applyAlignment="1">
      <alignment horizontal="center" vertical="center"/>
    </xf>
    <xf numFmtId="49" fontId="33" fillId="26" borderId="2" xfId="0" applyNumberFormat="1" applyFont="1" applyFill="1" applyBorder="1" applyAlignment="1">
      <alignment horizontal="center" vertical="center" wrapText="1"/>
    </xf>
    <xf numFmtId="0" fontId="32" fillId="26" borderId="2" xfId="2" applyNumberFormat="1" applyFont="1" applyFill="1" applyBorder="1" applyAlignment="1">
      <alignment horizontal="center" vertical="center"/>
    </xf>
    <xf numFmtId="167" fontId="38" fillId="28" borderId="18" xfId="42" applyNumberFormat="1" applyFont="1" applyFill="1" applyBorder="1" applyAlignment="1">
      <alignment horizontal="center" vertical="center"/>
    </xf>
    <xf numFmtId="0" fontId="36" fillId="2" borderId="22" xfId="1" applyFont="1" applyFill="1" applyBorder="1" applyAlignment="1">
      <alignment horizontal="center" vertical="center"/>
    </xf>
    <xf numFmtId="0" fontId="36" fillId="25" borderId="22" xfId="1" applyFont="1" applyFill="1" applyBorder="1" applyAlignment="1">
      <alignment horizontal="center" vertical="center"/>
    </xf>
    <xf numFmtId="0" fontId="36" fillId="26" borderId="22" xfId="1" applyFont="1" applyFill="1" applyBorder="1" applyAlignment="1">
      <alignment horizontal="center" vertical="center"/>
    </xf>
    <xf numFmtId="0" fontId="36" fillId="27" borderId="22" xfId="1" applyFont="1" applyFill="1" applyBorder="1" applyAlignment="1">
      <alignment horizontal="center" vertical="center"/>
    </xf>
    <xf numFmtId="0" fontId="36" fillId="28" borderId="22" xfId="1" applyFont="1" applyFill="1" applyBorder="1" applyAlignment="1">
      <alignment horizontal="center" vertical="center"/>
    </xf>
    <xf numFmtId="0" fontId="3" fillId="28" borderId="22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3" fillId="27" borderId="22" xfId="1" applyFont="1" applyFill="1" applyBorder="1" applyAlignment="1">
      <alignment horizontal="center" vertical="center"/>
    </xf>
    <xf numFmtId="0" fontId="36" fillId="29" borderId="22" xfId="1" applyFont="1" applyFill="1" applyBorder="1" applyAlignment="1">
      <alignment horizontal="center" vertical="center"/>
    </xf>
    <xf numFmtId="0" fontId="37" fillId="2" borderId="22" xfId="1" applyFont="1" applyFill="1" applyBorder="1" applyAlignment="1">
      <alignment horizontal="center" vertical="center" wrapText="1"/>
    </xf>
    <xf numFmtId="0" fontId="3" fillId="26" borderId="22" xfId="1" applyFont="1" applyFill="1" applyBorder="1" applyAlignment="1">
      <alignment horizontal="center" vertical="center"/>
    </xf>
    <xf numFmtId="0" fontId="35" fillId="2" borderId="2" xfId="1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  <xf numFmtId="0" fontId="35" fillId="2" borderId="29" xfId="3" applyFont="1" applyFill="1" applyBorder="1" applyAlignment="1">
      <alignment horizontal="center" vertical="center" wrapText="1"/>
    </xf>
    <xf numFmtId="0" fontId="35" fillId="2" borderId="32" xfId="3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33" xfId="1" applyFont="1" applyFill="1" applyBorder="1" applyAlignment="1">
      <alignment horizontal="center" vertical="center" wrapText="1"/>
    </xf>
    <xf numFmtId="0" fontId="35" fillId="2" borderId="2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5" fillId="2" borderId="35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39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89"/>
  <sheetViews>
    <sheetView tabSelected="1" view="pageBreakPreview" topLeftCell="A29" zoomScale="80" zoomScaleSheetLayoutView="80" workbookViewId="0">
      <selection activeCell="A34" sqref="A34:XFD34"/>
    </sheetView>
  </sheetViews>
  <sheetFormatPr defaultRowHeight="15.75" outlineLevelRow="2" x14ac:dyDescent="0.25"/>
  <cols>
    <col min="1" max="1" width="14.42578125" style="1" customWidth="1"/>
    <col min="2" max="2" width="43.42578125" style="1" customWidth="1"/>
    <col min="3" max="3" width="15.85546875" style="1" customWidth="1"/>
    <col min="4" max="4" width="14" style="1" customWidth="1"/>
    <col min="5" max="5" width="11" style="1" customWidth="1"/>
    <col min="6" max="6" width="11.7109375" style="1" customWidth="1"/>
    <col min="7" max="7" width="14.42578125" style="1" customWidth="1"/>
    <col min="8" max="8" width="12.140625" style="1" customWidth="1"/>
    <col min="9" max="10" width="13.5703125" style="1" customWidth="1"/>
    <col min="11" max="11" width="11" style="1" customWidth="1"/>
    <col min="12" max="12" width="14.28515625" style="1" customWidth="1"/>
    <col min="13" max="13" width="10.85546875" style="1" customWidth="1"/>
    <col min="14" max="14" width="11.85546875" style="1" customWidth="1"/>
    <col min="15" max="15" width="8.28515625" style="1" customWidth="1"/>
    <col min="16" max="16" width="10.7109375" style="1" customWidth="1"/>
    <col min="17" max="17" width="7.140625" style="1" customWidth="1"/>
    <col min="18" max="18" width="10" style="1" customWidth="1"/>
    <col min="19" max="19" width="5.7109375" style="1" customWidth="1"/>
    <col min="20" max="20" width="12" style="1" customWidth="1"/>
    <col min="21" max="21" width="8.7109375" style="1" customWidth="1"/>
    <col min="22" max="22" width="10" style="1" customWidth="1"/>
    <col min="23" max="23" width="6.140625" style="1" customWidth="1"/>
    <col min="24" max="24" width="15.855468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29" ht="18.75" x14ac:dyDescent="0.25">
      <c r="X1" s="2" t="s">
        <v>0</v>
      </c>
    </row>
    <row r="2" spans="1:29" ht="18.75" x14ac:dyDescent="0.3">
      <c r="X2" s="3" t="s">
        <v>1</v>
      </c>
    </row>
    <row r="3" spans="1:29" ht="18.75" x14ac:dyDescent="0.3">
      <c r="X3" s="4" t="s">
        <v>2</v>
      </c>
    </row>
    <row r="4" spans="1:29" s="6" customFormat="1" ht="18.75" x14ac:dyDescent="0.3">
      <c r="A4" s="232" t="s">
        <v>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5"/>
      <c r="Z4" s="5"/>
      <c r="AA4" s="5"/>
      <c r="AB4" s="5"/>
      <c r="AC4" s="5"/>
    </row>
    <row r="5" spans="1:29" s="8" customFormat="1" ht="18.75" customHeight="1" x14ac:dyDescent="0.3">
      <c r="A5" s="233" t="s">
        <v>158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7"/>
      <c r="V5" s="7"/>
      <c r="W5" s="7"/>
    </row>
    <row r="6" spans="1:29" s="8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 x14ac:dyDescent="0.3">
      <c r="A7" s="234" t="s">
        <v>4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7"/>
      <c r="V7" s="7"/>
    </row>
    <row r="8" spans="1:29" s="12" customFormat="1" x14ac:dyDescent="0.25">
      <c r="A8" s="214" t="s">
        <v>5</v>
      </c>
      <c r="B8" s="214"/>
      <c r="C8" s="214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11"/>
      <c r="V8" s="11"/>
    </row>
    <row r="9" spans="1:29" s="12" customFormat="1" x14ac:dyDescent="0.25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.75" x14ac:dyDescent="0.3">
      <c r="A10" s="235" t="s">
        <v>141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  <c r="O10" s="235"/>
      <c r="P10" s="235"/>
      <c r="Q10" s="235"/>
      <c r="R10" s="235"/>
      <c r="S10" s="235"/>
      <c r="T10" s="235"/>
      <c r="U10" s="15"/>
      <c r="V10" s="15"/>
    </row>
    <row r="11" spans="1:29" s="12" customFormat="1" ht="18.75" x14ac:dyDescent="0.3">
      <c r="D11" s="1"/>
      <c r="E11" s="1"/>
      <c r="F11" s="1"/>
      <c r="Q11" s="1"/>
      <c r="V11" s="4"/>
    </row>
    <row r="12" spans="1:29" s="12" customFormat="1" ht="18.75" x14ac:dyDescent="0.25">
      <c r="A12" s="230" t="s">
        <v>142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16"/>
      <c r="V12" s="16"/>
    </row>
    <row r="13" spans="1:29" s="12" customFormat="1" x14ac:dyDescent="0.25">
      <c r="A13" s="214" t="s">
        <v>6</v>
      </c>
      <c r="B13" s="214"/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11"/>
      <c r="V13" s="11"/>
    </row>
    <row r="14" spans="1:29" ht="16.5" thickBot="1" x14ac:dyDescent="0.3">
      <c r="A14" s="215"/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</row>
    <row r="15" spans="1:29" s="28" customFormat="1" ht="30.75" customHeight="1" x14ac:dyDescent="0.2">
      <c r="A15" s="216" t="s">
        <v>7</v>
      </c>
      <c r="B15" s="219" t="s">
        <v>8</v>
      </c>
      <c r="C15" s="204" t="s">
        <v>9</v>
      </c>
      <c r="D15" s="219" t="s">
        <v>10</v>
      </c>
      <c r="E15" s="219"/>
      <c r="F15" s="219"/>
      <c r="G15" s="219"/>
      <c r="H15" s="219"/>
      <c r="I15" s="219"/>
      <c r="J15" s="219"/>
      <c r="K15" s="219"/>
      <c r="L15" s="219"/>
      <c r="M15" s="224"/>
      <c r="N15" s="225" t="s">
        <v>11</v>
      </c>
      <c r="O15" s="219"/>
      <c r="P15" s="219"/>
      <c r="Q15" s="219"/>
      <c r="R15" s="219"/>
      <c r="S15" s="219"/>
      <c r="T15" s="219"/>
      <c r="U15" s="219"/>
      <c r="V15" s="219"/>
      <c r="W15" s="219"/>
      <c r="X15" s="224" t="s">
        <v>12</v>
      </c>
    </row>
    <row r="16" spans="1:29" s="28" customFormat="1" ht="30.75" customHeight="1" thickBot="1" x14ac:dyDescent="0.25">
      <c r="A16" s="217"/>
      <c r="B16" s="201"/>
      <c r="C16" s="221"/>
      <c r="D16" s="227" t="s">
        <v>13</v>
      </c>
      <c r="E16" s="227"/>
      <c r="F16" s="227"/>
      <c r="G16" s="227"/>
      <c r="H16" s="227"/>
      <c r="I16" s="227"/>
      <c r="J16" s="227"/>
      <c r="K16" s="227"/>
      <c r="L16" s="227"/>
      <c r="M16" s="228"/>
      <c r="N16" s="213"/>
      <c r="O16" s="201"/>
      <c r="P16" s="201"/>
      <c r="Q16" s="201"/>
      <c r="R16" s="201"/>
      <c r="S16" s="201"/>
      <c r="T16" s="201"/>
      <c r="U16" s="201"/>
      <c r="V16" s="201"/>
      <c r="W16" s="201"/>
      <c r="X16" s="226"/>
    </row>
    <row r="17" spans="1:24" s="28" customFormat="1" ht="42.75" customHeight="1" thickBot="1" x14ac:dyDescent="0.25">
      <c r="A17" s="217"/>
      <c r="B17" s="201"/>
      <c r="C17" s="222"/>
      <c r="D17" s="210" t="s">
        <v>14</v>
      </c>
      <c r="E17" s="211"/>
      <c r="F17" s="211"/>
      <c r="G17" s="211"/>
      <c r="H17" s="212"/>
      <c r="I17" s="210" t="s">
        <v>15</v>
      </c>
      <c r="J17" s="211"/>
      <c r="K17" s="211"/>
      <c r="L17" s="211"/>
      <c r="M17" s="212"/>
      <c r="N17" s="213" t="s">
        <v>16</v>
      </c>
      <c r="O17" s="201"/>
      <c r="P17" s="201" t="s">
        <v>17</v>
      </c>
      <c r="Q17" s="201"/>
      <c r="R17" s="229" t="s">
        <v>18</v>
      </c>
      <c r="S17" s="229"/>
      <c r="T17" s="201" t="s">
        <v>19</v>
      </c>
      <c r="U17" s="201"/>
      <c r="V17" s="201" t="s">
        <v>20</v>
      </c>
      <c r="W17" s="201"/>
      <c r="X17" s="226"/>
    </row>
    <row r="18" spans="1:24" s="28" customFormat="1" ht="78" customHeight="1" x14ac:dyDescent="0.2">
      <c r="A18" s="217"/>
      <c r="B18" s="201"/>
      <c r="C18" s="222"/>
      <c r="D18" s="202" t="s">
        <v>16</v>
      </c>
      <c r="E18" s="204" t="s">
        <v>17</v>
      </c>
      <c r="F18" s="206" t="s">
        <v>18</v>
      </c>
      <c r="G18" s="204" t="s">
        <v>19</v>
      </c>
      <c r="H18" s="208" t="s">
        <v>20</v>
      </c>
      <c r="I18" s="202" t="s">
        <v>21</v>
      </c>
      <c r="J18" s="204" t="s">
        <v>17</v>
      </c>
      <c r="K18" s="206" t="s">
        <v>18</v>
      </c>
      <c r="L18" s="204" t="s">
        <v>19</v>
      </c>
      <c r="M18" s="208" t="s">
        <v>20</v>
      </c>
      <c r="N18" s="213"/>
      <c r="O18" s="201"/>
      <c r="P18" s="201"/>
      <c r="Q18" s="201"/>
      <c r="R18" s="229"/>
      <c r="S18" s="229"/>
      <c r="T18" s="201"/>
      <c r="U18" s="201"/>
      <c r="V18" s="201"/>
      <c r="W18" s="201"/>
      <c r="X18" s="226"/>
    </row>
    <row r="19" spans="1:24" s="28" customFormat="1" ht="54" customHeight="1" thickBot="1" x14ac:dyDescent="0.25">
      <c r="A19" s="218"/>
      <c r="B19" s="220"/>
      <c r="C19" s="223"/>
      <c r="D19" s="203"/>
      <c r="E19" s="205"/>
      <c r="F19" s="207"/>
      <c r="G19" s="205"/>
      <c r="H19" s="209"/>
      <c r="I19" s="203"/>
      <c r="J19" s="205"/>
      <c r="K19" s="207"/>
      <c r="L19" s="205"/>
      <c r="M19" s="209"/>
      <c r="N19" s="94" t="s">
        <v>22</v>
      </c>
      <c r="O19" s="78" t="s">
        <v>23</v>
      </c>
      <c r="P19" s="78" t="s">
        <v>22</v>
      </c>
      <c r="Q19" s="78" t="s">
        <v>23</v>
      </c>
      <c r="R19" s="78" t="s">
        <v>22</v>
      </c>
      <c r="S19" s="78" t="s">
        <v>23</v>
      </c>
      <c r="T19" s="78" t="s">
        <v>22</v>
      </c>
      <c r="U19" s="78" t="s">
        <v>23</v>
      </c>
      <c r="V19" s="78" t="s">
        <v>22</v>
      </c>
      <c r="W19" s="78" t="s">
        <v>23</v>
      </c>
      <c r="X19" s="226"/>
    </row>
    <row r="20" spans="1:24" s="28" customFormat="1" ht="23.25" customHeight="1" x14ac:dyDescent="0.2">
      <c r="A20" s="137">
        <v>1</v>
      </c>
      <c r="B20" s="31">
        <f>A20+1</f>
        <v>2</v>
      </c>
      <c r="C20" s="88">
        <v>3</v>
      </c>
      <c r="D20" s="137">
        <v>4</v>
      </c>
      <c r="E20" s="31">
        <f t="shared" ref="E20:X20" si="0">D20+1</f>
        <v>5</v>
      </c>
      <c r="F20" s="31">
        <f t="shared" si="0"/>
        <v>6</v>
      </c>
      <c r="G20" s="31">
        <f t="shared" si="0"/>
        <v>7</v>
      </c>
      <c r="H20" s="138">
        <f t="shared" si="0"/>
        <v>8</v>
      </c>
      <c r="I20" s="137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138">
        <f t="shared" si="0"/>
        <v>13</v>
      </c>
      <c r="N20" s="94">
        <f t="shared" si="0"/>
        <v>14</v>
      </c>
      <c r="O20" s="78">
        <f t="shared" si="0"/>
        <v>15</v>
      </c>
      <c r="P20" s="78">
        <f t="shared" si="0"/>
        <v>16</v>
      </c>
      <c r="Q20" s="78">
        <f t="shared" si="0"/>
        <v>17</v>
      </c>
      <c r="R20" s="78">
        <f t="shared" si="0"/>
        <v>18</v>
      </c>
      <c r="S20" s="78">
        <f t="shared" si="0"/>
        <v>19</v>
      </c>
      <c r="T20" s="78">
        <f t="shared" si="0"/>
        <v>20</v>
      </c>
      <c r="U20" s="78">
        <f t="shared" si="0"/>
        <v>21</v>
      </c>
      <c r="V20" s="78">
        <f t="shared" si="0"/>
        <v>22</v>
      </c>
      <c r="W20" s="78">
        <f t="shared" si="0"/>
        <v>23</v>
      </c>
      <c r="X20" s="161">
        <f t="shared" si="0"/>
        <v>24</v>
      </c>
    </row>
    <row r="21" spans="1:24" s="46" customFormat="1" ht="36" customHeight="1" x14ac:dyDescent="0.25">
      <c r="A21" s="162" t="s">
        <v>25</v>
      </c>
      <c r="B21" s="17" t="s">
        <v>24</v>
      </c>
      <c r="C21" s="89" t="s">
        <v>26</v>
      </c>
      <c r="D21" s="149">
        <f>SUM(D22:D27)</f>
        <v>24.957170000000001</v>
      </c>
      <c r="E21" s="148">
        <f t="shared" ref="E21:L21" si="1">SUM(E22:E27)</f>
        <v>0</v>
      </c>
      <c r="F21" s="148">
        <f t="shared" si="1"/>
        <v>0</v>
      </c>
      <c r="G21" s="148">
        <f t="shared" si="1"/>
        <v>24.957170000000001</v>
      </c>
      <c r="H21" s="97">
        <f t="shared" si="1"/>
        <v>0</v>
      </c>
      <c r="I21" s="149">
        <f>SUM(I22:I27)</f>
        <v>6.3231047120000001</v>
      </c>
      <c r="J21" s="43">
        <f t="shared" si="1"/>
        <v>0</v>
      </c>
      <c r="K21" s="43">
        <f t="shared" si="1"/>
        <v>0</v>
      </c>
      <c r="L21" s="148">
        <f t="shared" si="1"/>
        <v>6.3231047120000001</v>
      </c>
      <c r="M21" s="127">
        <v>0</v>
      </c>
      <c r="N21" s="95">
        <f>D21-I21</f>
        <v>18.634065288000002</v>
      </c>
      <c r="O21" s="44">
        <f>N21/D21*100</f>
        <v>74.664175818011429</v>
      </c>
      <c r="P21" s="45">
        <v>0</v>
      </c>
      <c r="Q21" s="45">
        <v>0</v>
      </c>
      <c r="R21" s="45">
        <v>0</v>
      </c>
      <c r="S21" s="45">
        <v>0</v>
      </c>
      <c r="T21" s="43">
        <f>G21-L21</f>
        <v>18.634065288000002</v>
      </c>
      <c r="U21" s="44">
        <f>T21/G21*100</f>
        <v>74.664175818011429</v>
      </c>
      <c r="V21" s="45">
        <v>0</v>
      </c>
      <c r="W21" s="45">
        <v>0</v>
      </c>
      <c r="X21" s="163" t="s">
        <v>157</v>
      </c>
    </row>
    <row r="22" spans="1:24" s="46" customFormat="1" ht="19.5" customHeight="1" x14ac:dyDescent="0.25">
      <c r="A22" s="162" t="s">
        <v>27</v>
      </c>
      <c r="B22" s="17" t="s">
        <v>28</v>
      </c>
      <c r="C22" s="89" t="s">
        <v>26</v>
      </c>
      <c r="D22" s="149">
        <f>D29</f>
        <v>0</v>
      </c>
      <c r="E22" s="148">
        <f t="shared" ref="E22:L22" si="2">E29</f>
        <v>0</v>
      </c>
      <c r="F22" s="148">
        <f t="shared" si="2"/>
        <v>0</v>
      </c>
      <c r="G22" s="148">
        <f t="shared" si="2"/>
        <v>0</v>
      </c>
      <c r="H22" s="97">
        <f t="shared" si="2"/>
        <v>0</v>
      </c>
      <c r="I22" s="149">
        <f t="shared" si="2"/>
        <v>0.70936571199999998</v>
      </c>
      <c r="J22" s="148">
        <f t="shared" si="2"/>
        <v>0</v>
      </c>
      <c r="K22" s="148">
        <f t="shared" si="2"/>
        <v>0</v>
      </c>
      <c r="L22" s="148">
        <f t="shared" si="2"/>
        <v>0.70936571199999998</v>
      </c>
      <c r="M22" s="97">
        <f t="shared" ref="M22" si="3">M29</f>
        <v>0</v>
      </c>
      <c r="N22" s="95">
        <f t="shared" ref="N22:N84" si="4">D22-I22</f>
        <v>-0.70936571199999998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3">
        <f t="shared" ref="T22:T84" si="5">G22-L22</f>
        <v>-0.70936571199999998</v>
      </c>
      <c r="U22" s="45">
        <v>0</v>
      </c>
      <c r="V22" s="45">
        <v>0</v>
      </c>
      <c r="W22" s="45">
        <v>0</v>
      </c>
      <c r="X22" s="163" t="s">
        <v>157</v>
      </c>
    </row>
    <row r="23" spans="1:24" s="46" customFormat="1" ht="36.75" customHeight="1" x14ac:dyDescent="0.25">
      <c r="A23" s="162" t="s">
        <v>29</v>
      </c>
      <c r="B23" s="17" t="s">
        <v>30</v>
      </c>
      <c r="C23" s="89" t="s">
        <v>26</v>
      </c>
      <c r="D23" s="151">
        <f t="shared" ref="D23:L23" si="6">D50</f>
        <v>15.75384</v>
      </c>
      <c r="E23" s="150">
        <f t="shared" si="6"/>
        <v>0</v>
      </c>
      <c r="F23" s="150">
        <f t="shared" si="6"/>
        <v>0</v>
      </c>
      <c r="G23" s="150">
        <f t="shared" si="6"/>
        <v>15.75384</v>
      </c>
      <c r="H23" s="99">
        <f t="shared" si="6"/>
        <v>0</v>
      </c>
      <c r="I23" s="151">
        <f t="shared" si="6"/>
        <v>5.6137389999999998</v>
      </c>
      <c r="J23" s="150">
        <f t="shared" si="6"/>
        <v>0</v>
      </c>
      <c r="K23" s="150">
        <f t="shared" si="6"/>
        <v>0</v>
      </c>
      <c r="L23" s="150">
        <f t="shared" si="6"/>
        <v>5.6137389999999998</v>
      </c>
      <c r="M23" s="99">
        <f t="shared" ref="M23" si="7">M50</f>
        <v>0</v>
      </c>
      <c r="N23" s="95">
        <f t="shared" si="4"/>
        <v>10.140101000000001</v>
      </c>
      <c r="O23" s="44">
        <f t="shared" ref="O23:O84" si="8">N23/D23*100</f>
        <v>64.36590063121119</v>
      </c>
      <c r="P23" s="45">
        <v>0</v>
      </c>
      <c r="Q23" s="45">
        <v>0</v>
      </c>
      <c r="R23" s="45">
        <v>0</v>
      </c>
      <c r="S23" s="45">
        <v>0</v>
      </c>
      <c r="T23" s="43">
        <f t="shared" si="5"/>
        <v>10.140101000000001</v>
      </c>
      <c r="U23" s="44">
        <f t="shared" ref="U23:U84" si="9">T23/G23*100</f>
        <v>64.36590063121119</v>
      </c>
      <c r="V23" s="45">
        <v>0</v>
      </c>
      <c r="W23" s="45">
        <v>0</v>
      </c>
      <c r="X23" s="190" t="s">
        <v>157</v>
      </c>
    </row>
    <row r="24" spans="1:24" s="46" customFormat="1" ht="61.5" customHeight="1" x14ac:dyDescent="0.25">
      <c r="A24" s="162" t="s">
        <v>31</v>
      </c>
      <c r="B24" s="17" t="s">
        <v>32</v>
      </c>
      <c r="C24" s="89" t="s">
        <v>26</v>
      </c>
      <c r="D24" s="98">
        <v>0</v>
      </c>
      <c r="E24" s="41">
        <v>0</v>
      </c>
      <c r="F24" s="41">
        <v>0</v>
      </c>
      <c r="G24" s="41">
        <v>0</v>
      </c>
      <c r="H24" s="99">
        <v>0</v>
      </c>
      <c r="I24" s="98">
        <v>0</v>
      </c>
      <c r="J24" s="41">
        <v>0</v>
      </c>
      <c r="K24" s="42">
        <v>0</v>
      </c>
      <c r="L24" s="42">
        <v>0</v>
      </c>
      <c r="M24" s="128">
        <v>0</v>
      </c>
      <c r="N24" s="95">
        <f t="shared" si="4"/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3">
        <f t="shared" si="5"/>
        <v>0</v>
      </c>
      <c r="U24" s="45">
        <v>0</v>
      </c>
      <c r="V24" s="45">
        <v>0</v>
      </c>
      <c r="W24" s="45">
        <v>0</v>
      </c>
      <c r="X24" s="190" t="s">
        <v>157</v>
      </c>
    </row>
    <row r="25" spans="1:24" s="46" customFormat="1" ht="37.5" customHeight="1" x14ac:dyDescent="0.25">
      <c r="A25" s="162" t="s">
        <v>33</v>
      </c>
      <c r="B25" s="17" t="s">
        <v>34</v>
      </c>
      <c r="C25" s="89" t="s">
        <v>26</v>
      </c>
      <c r="D25" s="98">
        <v>0</v>
      </c>
      <c r="E25" s="41">
        <v>0</v>
      </c>
      <c r="F25" s="41">
        <v>0</v>
      </c>
      <c r="G25" s="41">
        <v>0</v>
      </c>
      <c r="H25" s="99">
        <v>0</v>
      </c>
      <c r="I25" s="171">
        <f>I78</f>
        <v>0</v>
      </c>
      <c r="J25" s="41">
        <f t="shared" ref="J25:L25" si="10">J78</f>
        <v>0</v>
      </c>
      <c r="K25" s="41">
        <f t="shared" si="10"/>
        <v>0</v>
      </c>
      <c r="L25" s="172">
        <f t="shared" si="10"/>
        <v>0</v>
      </c>
      <c r="M25" s="128">
        <v>0</v>
      </c>
      <c r="N25" s="95">
        <f t="shared" si="4"/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3">
        <f t="shared" si="5"/>
        <v>0</v>
      </c>
      <c r="U25" s="45">
        <v>0</v>
      </c>
      <c r="V25" s="45">
        <v>0</v>
      </c>
      <c r="W25" s="45">
        <v>0</v>
      </c>
      <c r="X25" s="190" t="s">
        <v>157</v>
      </c>
    </row>
    <row r="26" spans="1:24" s="46" customFormat="1" ht="38.25" customHeight="1" x14ac:dyDescent="0.25">
      <c r="A26" s="162" t="s">
        <v>35</v>
      </c>
      <c r="B26" s="17" t="s">
        <v>36</v>
      </c>
      <c r="C26" s="89" t="s">
        <v>26</v>
      </c>
      <c r="D26" s="98">
        <v>0</v>
      </c>
      <c r="E26" s="41">
        <v>0</v>
      </c>
      <c r="F26" s="41">
        <v>0</v>
      </c>
      <c r="G26" s="41">
        <v>0</v>
      </c>
      <c r="H26" s="99">
        <v>0</v>
      </c>
      <c r="I26" s="98">
        <v>0</v>
      </c>
      <c r="J26" s="41">
        <v>0</v>
      </c>
      <c r="K26" s="42">
        <v>0</v>
      </c>
      <c r="L26" s="42">
        <v>0</v>
      </c>
      <c r="M26" s="128">
        <v>0</v>
      </c>
      <c r="N26" s="95">
        <f t="shared" si="4"/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3">
        <f t="shared" si="5"/>
        <v>0</v>
      </c>
      <c r="U26" s="45">
        <v>0</v>
      </c>
      <c r="V26" s="45">
        <v>0</v>
      </c>
      <c r="W26" s="45">
        <v>0</v>
      </c>
      <c r="X26" s="190" t="s">
        <v>157</v>
      </c>
    </row>
    <row r="27" spans="1:24" s="46" customFormat="1" ht="22.5" customHeight="1" x14ac:dyDescent="0.25">
      <c r="A27" s="162" t="s">
        <v>37</v>
      </c>
      <c r="B27" s="17" t="s">
        <v>38</v>
      </c>
      <c r="C27" s="89" t="s">
        <v>26</v>
      </c>
      <c r="D27" s="98">
        <f>D81</f>
        <v>9.2033300000000011</v>
      </c>
      <c r="E27" s="41">
        <f t="shared" ref="E27:L27" si="11">E81</f>
        <v>0</v>
      </c>
      <c r="F27" s="41">
        <f t="shared" si="11"/>
        <v>0</v>
      </c>
      <c r="G27" s="41">
        <f t="shared" si="11"/>
        <v>9.2033300000000011</v>
      </c>
      <c r="H27" s="99">
        <f t="shared" si="11"/>
        <v>0</v>
      </c>
      <c r="I27" s="98">
        <f t="shared" si="11"/>
        <v>0</v>
      </c>
      <c r="J27" s="41">
        <f t="shared" si="11"/>
        <v>0</v>
      </c>
      <c r="K27" s="41">
        <f t="shared" si="11"/>
        <v>0</v>
      </c>
      <c r="L27" s="41">
        <f t="shared" si="11"/>
        <v>0</v>
      </c>
      <c r="M27" s="128">
        <v>0</v>
      </c>
      <c r="N27" s="95">
        <f t="shared" si="4"/>
        <v>9.2033300000000011</v>
      </c>
      <c r="O27" s="44">
        <f t="shared" si="8"/>
        <v>100</v>
      </c>
      <c r="P27" s="45">
        <v>0</v>
      </c>
      <c r="Q27" s="45">
        <v>0</v>
      </c>
      <c r="R27" s="45">
        <v>0</v>
      </c>
      <c r="S27" s="45">
        <v>0</v>
      </c>
      <c r="T27" s="43">
        <f t="shared" si="5"/>
        <v>9.2033300000000011</v>
      </c>
      <c r="U27" s="44">
        <f t="shared" si="9"/>
        <v>100</v>
      </c>
      <c r="V27" s="45">
        <v>0</v>
      </c>
      <c r="W27" s="45">
        <v>0</v>
      </c>
      <c r="X27" s="190" t="s">
        <v>157</v>
      </c>
    </row>
    <row r="28" spans="1:24" s="66" customFormat="1" ht="21.75" customHeight="1" x14ac:dyDescent="0.25">
      <c r="A28" s="164" t="s">
        <v>39</v>
      </c>
      <c r="B28" s="85" t="s">
        <v>40</v>
      </c>
      <c r="C28" s="90" t="s">
        <v>26</v>
      </c>
      <c r="D28" s="139">
        <f>D21</f>
        <v>24.957170000000001</v>
      </c>
      <c r="E28" s="62">
        <f t="shared" ref="E28:M28" si="12">E21</f>
        <v>0</v>
      </c>
      <c r="F28" s="62">
        <f t="shared" si="12"/>
        <v>0</v>
      </c>
      <c r="G28" s="62">
        <f t="shared" si="12"/>
        <v>24.957170000000001</v>
      </c>
      <c r="H28" s="140">
        <f t="shared" si="12"/>
        <v>0</v>
      </c>
      <c r="I28" s="139">
        <f t="shared" si="12"/>
        <v>6.3231047120000001</v>
      </c>
      <c r="J28" s="62">
        <f t="shared" si="12"/>
        <v>0</v>
      </c>
      <c r="K28" s="62">
        <f t="shared" si="12"/>
        <v>0</v>
      </c>
      <c r="L28" s="62">
        <f t="shared" si="12"/>
        <v>6.3231047120000001</v>
      </c>
      <c r="M28" s="140">
        <f t="shared" si="12"/>
        <v>0</v>
      </c>
      <c r="N28" s="118">
        <f t="shared" si="4"/>
        <v>18.634065288000002</v>
      </c>
      <c r="O28" s="64">
        <f t="shared" si="8"/>
        <v>74.664175818011429</v>
      </c>
      <c r="P28" s="65">
        <v>0</v>
      </c>
      <c r="Q28" s="65">
        <v>0</v>
      </c>
      <c r="R28" s="65">
        <v>0</v>
      </c>
      <c r="S28" s="65">
        <v>0</v>
      </c>
      <c r="T28" s="63">
        <f t="shared" si="5"/>
        <v>18.634065288000002</v>
      </c>
      <c r="U28" s="64">
        <f t="shared" si="9"/>
        <v>74.664175818011429</v>
      </c>
      <c r="V28" s="65">
        <v>0</v>
      </c>
      <c r="W28" s="65">
        <v>0</v>
      </c>
      <c r="X28" s="191" t="s">
        <v>157</v>
      </c>
    </row>
    <row r="29" spans="1:24" s="56" customFormat="1" ht="35.25" customHeight="1" x14ac:dyDescent="0.25">
      <c r="A29" s="165" t="s">
        <v>41</v>
      </c>
      <c r="B29" s="18" t="s">
        <v>42</v>
      </c>
      <c r="C29" s="91" t="s">
        <v>26</v>
      </c>
      <c r="D29" s="100">
        <f>D30+D35+D38+D47</f>
        <v>0</v>
      </c>
      <c r="E29" s="51">
        <f t="shared" ref="E29:M29" si="13">E30+E35+E38+E47</f>
        <v>0</v>
      </c>
      <c r="F29" s="51">
        <f t="shared" si="13"/>
        <v>0</v>
      </c>
      <c r="G29" s="79">
        <f t="shared" si="13"/>
        <v>0</v>
      </c>
      <c r="H29" s="101">
        <f t="shared" si="13"/>
        <v>0</v>
      </c>
      <c r="I29" s="129">
        <f t="shared" si="13"/>
        <v>0.70936571199999998</v>
      </c>
      <c r="J29" s="51">
        <f t="shared" si="13"/>
        <v>0</v>
      </c>
      <c r="K29" s="51">
        <f t="shared" si="13"/>
        <v>0</v>
      </c>
      <c r="L29" s="82">
        <f t="shared" si="13"/>
        <v>0.70936571199999998</v>
      </c>
      <c r="M29" s="101">
        <f t="shared" si="13"/>
        <v>0</v>
      </c>
      <c r="N29" s="119">
        <f t="shared" si="4"/>
        <v>-0.70936571199999998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3">
        <f t="shared" si="5"/>
        <v>-0.70936571199999998</v>
      </c>
      <c r="U29" s="55">
        <v>0</v>
      </c>
      <c r="V29" s="55">
        <v>0</v>
      </c>
      <c r="W29" s="55">
        <v>0</v>
      </c>
      <c r="X29" s="192" t="s">
        <v>157</v>
      </c>
    </row>
    <row r="30" spans="1:24" s="40" customFormat="1" ht="60" customHeight="1" x14ac:dyDescent="0.25">
      <c r="A30" s="166" t="s">
        <v>43</v>
      </c>
      <c r="B30" s="19" t="s">
        <v>44</v>
      </c>
      <c r="C30" s="92" t="s">
        <v>26</v>
      </c>
      <c r="D30" s="102">
        <f>D31+D32+D33</f>
        <v>0</v>
      </c>
      <c r="E30" s="36">
        <f t="shared" ref="E30:M30" si="14">E31+E32+E33</f>
        <v>0</v>
      </c>
      <c r="F30" s="36">
        <f t="shared" si="14"/>
        <v>0</v>
      </c>
      <c r="G30" s="80">
        <f t="shared" si="14"/>
        <v>0</v>
      </c>
      <c r="H30" s="103">
        <f t="shared" si="14"/>
        <v>0</v>
      </c>
      <c r="I30" s="130">
        <f t="shared" si="14"/>
        <v>0.70936571199999998</v>
      </c>
      <c r="J30" s="36">
        <f t="shared" si="14"/>
        <v>0</v>
      </c>
      <c r="K30" s="36">
        <f t="shared" si="14"/>
        <v>0</v>
      </c>
      <c r="L30" s="83">
        <f t="shared" si="14"/>
        <v>0.70936571199999998</v>
      </c>
      <c r="M30" s="103">
        <f t="shared" si="14"/>
        <v>0</v>
      </c>
      <c r="N30" s="120">
        <f t="shared" si="4"/>
        <v>-0.70936571199999998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7">
        <f t="shared" si="5"/>
        <v>-0.70936571199999998</v>
      </c>
      <c r="U30" s="39">
        <v>0</v>
      </c>
      <c r="V30" s="39">
        <v>0</v>
      </c>
      <c r="W30" s="39">
        <v>0</v>
      </c>
      <c r="X30" s="193" t="s">
        <v>157</v>
      </c>
    </row>
    <row r="31" spans="1:24" s="71" customFormat="1" ht="57" customHeight="1" x14ac:dyDescent="0.25">
      <c r="A31" s="167" t="s">
        <v>45</v>
      </c>
      <c r="B31" s="20" t="s">
        <v>46</v>
      </c>
      <c r="C31" s="93" t="s">
        <v>26</v>
      </c>
      <c r="D31" s="104">
        <f>SUM(E31:H31)</f>
        <v>0</v>
      </c>
      <c r="E31" s="68">
        <v>0</v>
      </c>
      <c r="F31" s="68">
        <v>0</v>
      </c>
      <c r="G31" s="81">
        <v>0</v>
      </c>
      <c r="H31" s="105">
        <v>0</v>
      </c>
      <c r="I31" s="131">
        <f>SUM(J31:M31)</f>
        <v>0.55719818799999998</v>
      </c>
      <c r="J31" s="68">
        <v>0</v>
      </c>
      <c r="K31" s="68">
        <v>0</v>
      </c>
      <c r="L31" s="84">
        <f>0.135295188+0.421903</f>
        <v>0.55719818799999998</v>
      </c>
      <c r="M31" s="105">
        <v>0</v>
      </c>
      <c r="N31" s="121">
        <f t="shared" si="4"/>
        <v>-0.55719818799999998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69">
        <f t="shared" si="5"/>
        <v>-0.55719818799999998</v>
      </c>
      <c r="U31" s="70">
        <v>0</v>
      </c>
      <c r="V31" s="70">
        <v>0</v>
      </c>
      <c r="W31" s="70">
        <v>0</v>
      </c>
      <c r="X31" s="194" t="s">
        <v>157</v>
      </c>
    </row>
    <row r="32" spans="1:24" s="61" customFormat="1" ht="63.75" customHeight="1" x14ac:dyDescent="0.25">
      <c r="A32" s="167" t="s">
        <v>47</v>
      </c>
      <c r="B32" s="20" t="s">
        <v>48</v>
      </c>
      <c r="C32" s="93" t="s">
        <v>26</v>
      </c>
      <c r="D32" s="104">
        <f t="shared" ref="D32:D33" si="15">SUM(E32:H32)</f>
        <v>0</v>
      </c>
      <c r="E32" s="58">
        <v>0</v>
      </c>
      <c r="F32" s="58">
        <v>0</v>
      </c>
      <c r="G32" s="81">
        <v>0</v>
      </c>
      <c r="H32" s="106">
        <v>0</v>
      </c>
      <c r="I32" s="131">
        <f t="shared" ref="I32:I33" si="16">SUM(J32:M32)</f>
        <v>0.152167524</v>
      </c>
      <c r="J32" s="58">
        <v>0</v>
      </c>
      <c r="K32" s="58">
        <v>0</v>
      </c>
      <c r="L32" s="84">
        <v>0.152167524</v>
      </c>
      <c r="M32" s="106">
        <v>0</v>
      </c>
      <c r="N32" s="122">
        <f t="shared" si="4"/>
        <v>-0.152167524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59">
        <f t="shared" si="5"/>
        <v>-0.152167524</v>
      </c>
      <c r="U32" s="60">
        <v>0</v>
      </c>
      <c r="V32" s="60">
        <v>0</v>
      </c>
      <c r="W32" s="60">
        <v>0</v>
      </c>
      <c r="X32" s="195" t="s">
        <v>157</v>
      </c>
    </row>
    <row r="33" spans="1:24" s="61" customFormat="1" ht="57.75" customHeight="1" x14ac:dyDescent="0.25">
      <c r="A33" s="167" t="s">
        <v>49</v>
      </c>
      <c r="B33" s="20" t="s">
        <v>50</v>
      </c>
      <c r="C33" s="93" t="s">
        <v>26</v>
      </c>
      <c r="D33" s="104">
        <f t="shared" si="15"/>
        <v>0</v>
      </c>
      <c r="E33" s="58">
        <v>0</v>
      </c>
      <c r="F33" s="58">
        <v>0</v>
      </c>
      <c r="G33" s="81">
        <v>0</v>
      </c>
      <c r="H33" s="106">
        <v>0</v>
      </c>
      <c r="I33" s="131">
        <f t="shared" si="16"/>
        <v>0</v>
      </c>
      <c r="J33" s="58">
        <v>0</v>
      </c>
      <c r="K33" s="58">
        <v>0</v>
      </c>
      <c r="L33" s="84">
        <v>0</v>
      </c>
      <c r="M33" s="106">
        <v>0</v>
      </c>
      <c r="N33" s="122">
        <f t="shared" si="4"/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59">
        <f t="shared" si="5"/>
        <v>0</v>
      </c>
      <c r="U33" s="60">
        <v>0</v>
      </c>
      <c r="V33" s="60">
        <v>0</v>
      </c>
      <c r="W33" s="60">
        <v>0</v>
      </c>
      <c r="X33" s="195" t="s">
        <v>157</v>
      </c>
    </row>
    <row r="34" spans="1:24" s="61" customFormat="1" ht="36.75" hidden="1" customHeight="1" outlineLevel="1" x14ac:dyDescent="0.25">
      <c r="A34" s="168"/>
      <c r="B34" s="152"/>
      <c r="C34" s="22"/>
      <c r="D34" s="109">
        <f t="shared" ref="D34" si="17">SUM(E34:H34)</f>
        <v>0</v>
      </c>
      <c r="E34" s="58">
        <v>0</v>
      </c>
      <c r="F34" s="58">
        <v>0</v>
      </c>
      <c r="G34" s="153">
        <v>0</v>
      </c>
      <c r="H34" s="106">
        <v>0</v>
      </c>
      <c r="I34" s="154">
        <f t="shared" ref="I34" si="18">SUM(J34:M34)</f>
        <v>0</v>
      </c>
      <c r="J34" s="58">
        <v>0</v>
      </c>
      <c r="K34" s="58">
        <v>0</v>
      </c>
      <c r="L34" s="143">
        <v>0</v>
      </c>
      <c r="M34" s="106">
        <v>0</v>
      </c>
      <c r="N34" s="122">
        <f t="shared" ref="N34" si="19">D34-I34</f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59">
        <f t="shared" ref="T34" si="20">G34-L34</f>
        <v>0</v>
      </c>
      <c r="U34" s="60">
        <v>0</v>
      </c>
      <c r="V34" s="60">
        <v>0</v>
      </c>
      <c r="W34" s="60">
        <v>0</v>
      </c>
      <c r="X34" s="195" t="s">
        <v>157</v>
      </c>
    </row>
    <row r="35" spans="1:24" s="40" customFormat="1" ht="48" customHeight="1" collapsed="1" x14ac:dyDescent="0.25">
      <c r="A35" s="166" t="s">
        <v>51</v>
      </c>
      <c r="B35" s="19" t="s">
        <v>52</v>
      </c>
      <c r="C35" s="92" t="s">
        <v>26</v>
      </c>
      <c r="D35" s="102">
        <f>D36+D37</f>
        <v>0</v>
      </c>
      <c r="E35" s="36">
        <f t="shared" ref="E35:M35" si="21">E36+E37</f>
        <v>0</v>
      </c>
      <c r="F35" s="36">
        <f t="shared" si="21"/>
        <v>0</v>
      </c>
      <c r="G35" s="36">
        <f t="shared" si="21"/>
        <v>0</v>
      </c>
      <c r="H35" s="103">
        <f t="shared" si="21"/>
        <v>0</v>
      </c>
      <c r="I35" s="102">
        <f t="shared" si="21"/>
        <v>0</v>
      </c>
      <c r="J35" s="36">
        <f t="shared" si="21"/>
        <v>0</v>
      </c>
      <c r="K35" s="36">
        <f t="shared" si="21"/>
        <v>0</v>
      </c>
      <c r="L35" s="36">
        <f t="shared" si="21"/>
        <v>0</v>
      </c>
      <c r="M35" s="103">
        <f t="shared" si="21"/>
        <v>0</v>
      </c>
      <c r="N35" s="120">
        <f t="shared" si="4"/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7">
        <f t="shared" si="5"/>
        <v>0</v>
      </c>
      <c r="U35" s="39">
        <v>0</v>
      </c>
      <c r="V35" s="39">
        <v>0</v>
      </c>
      <c r="W35" s="39">
        <v>0</v>
      </c>
      <c r="X35" s="193" t="s">
        <v>157</v>
      </c>
    </row>
    <row r="36" spans="1:24" ht="78" hidden="1" customHeight="1" outlineLevel="1" x14ac:dyDescent="0.25">
      <c r="A36" s="162" t="s">
        <v>53</v>
      </c>
      <c r="B36" s="17" t="s">
        <v>54</v>
      </c>
      <c r="C36" s="89" t="s">
        <v>26</v>
      </c>
      <c r="D36" s="107">
        <v>0</v>
      </c>
      <c r="E36" s="30">
        <v>0</v>
      </c>
      <c r="F36" s="30">
        <v>0</v>
      </c>
      <c r="G36" s="30">
        <v>0</v>
      </c>
      <c r="H36" s="108">
        <v>0</v>
      </c>
      <c r="I36" s="132">
        <v>0</v>
      </c>
      <c r="J36" s="30">
        <v>0</v>
      </c>
      <c r="K36" s="30">
        <v>0</v>
      </c>
      <c r="L36" s="30">
        <v>0</v>
      </c>
      <c r="M36" s="108">
        <v>0</v>
      </c>
      <c r="N36" s="123">
        <f t="shared" si="4"/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5">
        <f t="shared" si="5"/>
        <v>0</v>
      </c>
      <c r="U36" s="27">
        <v>0</v>
      </c>
      <c r="V36" s="27">
        <v>0</v>
      </c>
      <c r="W36" s="27">
        <v>0</v>
      </c>
      <c r="X36" s="196" t="s">
        <v>157</v>
      </c>
    </row>
    <row r="37" spans="1:24" ht="56.25" hidden="1" customHeight="1" outlineLevel="1" x14ac:dyDescent="0.25">
      <c r="A37" s="162" t="s">
        <v>55</v>
      </c>
      <c r="B37" s="17" t="s">
        <v>56</v>
      </c>
      <c r="C37" s="89" t="s">
        <v>26</v>
      </c>
      <c r="D37" s="107">
        <v>0</v>
      </c>
      <c r="E37" s="30">
        <v>0</v>
      </c>
      <c r="F37" s="30">
        <v>0</v>
      </c>
      <c r="G37" s="30">
        <v>0</v>
      </c>
      <c r="H37" s="108">
        <v>0</v>
      </c>
      <c r="I37" s="132">
        <v>0</v>
      </c>
      <c r="J37" s="30">
        <v>0</v>
      </c>
      <c r="K37" s="30">
        <v>0</v>
      </c>
      <c r="L37" s="30">
        <v>0</v>
      </c>
      <c r="M37" s="108">
        <v>0</v>
      </c>
      <c r="N37" s="123">
        <f t="shared" si="4"/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5">
        <f t="shared" si="5"/>
        <v>0</v>
      </c>
      <c r="U37" s="27">
        <v>0</v>
      </c>
      <c r="V37" s="27">
        <v>0</v>
      </c>
      <c r="W37" s="27">
        <v>0</v>
      </c>
      <c r="X37" s="196" t="s">
        <v>157</v>
      </c>
    </row>
    <row r="38" spans="1:24" s="40" customFormat="1" ht="38.25" hidden="1" outlineLevel="1" x14ac:dyDescent="0.25">
      <c r="A38" s="166" t="s">
        <v>57</v>
      </c>
      <c r="B38" s="19" t="s">
        <v>58</v>
      </c>
      <c r="C38" s="92" t="s">
        <v>26</v>
      </c>
      <c r="D38" s="102">
        <f>D39+D43</f>
        <v>0</v>
      </c>
      <c r="E38" s="36">
        <f t="shared" ref="E38:M38" si="22">E39+E43</f>
        <v>0</v>
      </c>
      <c r="F38" s="36">
        <f t="shared" si="22"/>
        <v>0</v>
      </c>
      <c r="G38" s="36">
        <f t="shared" si="22"/>
        <v>0</v>
      </c>
      <c r="H38" s="103">
        <f t="shared" si="22"/>
        <v>0</v>
      </c>
      <c r="I38" s="102">
        <f t="shared" si="22"/>
        <v>0</v>
      </c>
      <c r="J38" s="36">
        <f t="shared" si="22"/>
        <v>0</v>
      </c>
      <c r="K38" s="36">
        <f t="shared" si="22"/>
        <v>0</v>
      </c>
      <c r="L38" s="36">
        <f t="shared" si="22"/>
        <v>0</v>
      </c>
      <c r="M38" s="103">
        <f t="shared" si="22"/>
        <v>0</v>
      </c>
      <c r="N38" s="120">
        <f t="shared" si="4"/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7">
        <f t="shared" si="5"/>
        <v>0</v>
      </c>
      <c r="U38" s="39">
        <v>0</v>
      </c>
      <c r="V38" s="39">
        <v>0</v>
      </c>
      <c r="W38" s="39">
        <v>0</v>
      </c>
      <c r="X38" s="193" t="s">
        <v>157</v>
      </c>
    </row>
    <row r="39" spans="1:24" ht="25.5" hidden="1" outlineLevel="2" x14ac:dyDescent="0.25">
      <c r="A39" s="162" t="s">
        <v>59</v>
      </c>
      <c r="B39" s="17" t="s">
        <v>60</v>
      </c>
      <c r="C39" s="89" t="s">
        <v>26</v>
      </c>
      <c r="D39" s="107">
        <f>SUM(D40:D46)</f>
        <v>0</v>
      </c>
      <c r="E39" s="30">
        <v>0</v>
      </c>
      <c r="F39" s="30">
        <v>0</v>
      </c>
      <c r="G39" s="30">
        <v>0</v>
      </c>
      <c r="H39" s="108">
        <v>0</v>
      </c>
      <c r="I39" s="132">
        <v>0</v>
      </c>
      <c r="J39" s="30">
        <v>0</v>
      </c>
      <c r="K39" s="30">
        <v>0</v>
      </c>
      <c r="L39" s="30">
        <v>0</v>
      </c>
      <c r="M39" s="108">
        <v>0</v>
      </c>
      <c r="N39" s="123">
        <f t="shared" si="4"/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5">
        <f t="shared" si="5"/>
        <v>0</v>
      </c>
      <c r="U39" s="27">
        <v>0</v>
      </c>
      <c r="V39" s="27">
        <v>0</v>
      </c>
      <c r="W39" s="27">
        <v>0</v>
      </c>
      <c r="X39" s="196" t="s">
        <v>157</v>
      </c>
    </row>
    <row r="40" spans="1:24" ht="76.5" hidden="1" outlineLevel="2" x14ac:dyDescent="0.25">
      <c r="A40" s="162" t="s">
        <v>61</v>
      </c>
      <c r="B40" s="17" t="s">
        <v>62</v>
      </c>
      <c r="C40" s="89" t="s">
        <v>26</v>
      </c>
      <c r="D40" s="107">
        <v>0</v>
      </c>
      <c r="E40" s="30">
        <v>0</v>
      </c>
      <c r="F40" s="30">
        <v>0</v>
      </c>
      <c r="G40" s="30">
        <v>0</v>
      </c>
      <c r="H40" s="108">
        <v>0</v>
      </c>
      <c r="I40" s="132">
        <v>0</v>
      </c>
      <c r="J40" s="30">
        <v>0</v>
      </c>
      <c r="K40" s="30">
        <v>0</v>
      </c>
      <c r="L40" s="30">
        <v>0</v>
      </c>
      <c r="M40" s="108">
        <v>0</v>
      </c>
      <c r="N40" s="123">
        <f t="shared" si="4"/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5">
        <f t="shared" si="5"/>
        <v>0</v>
      </c>
      <c r="U40" s="27">
        <v>0</v>
      </c>
      <c r="V40" s="27">
        <v>0</v>
      </c>
      <c r="W40" s="27">
        <v>0</v>
      </c>
      <c r="X40" s="196" t="s">
        <v>157</v>
      </c>
    </row>
    <row r="41" spans="1:24" ht="103.5" hidden="1" customHeight="1" outlineLevel="2" x14ac:dyDescent="0.25">
      <c r="A41" s="162" t="s">
        <v>63</v>
      </c>
      <c r="B41" s="17" t="s">
        <v>64</v>
      </c>
      <c r="C41" s="89" t="s">
        <v>26</v>
      </c>
      <c r="D41" s="107">
        <v>0</v>
      </c>
      <c r="E41" s="30">
        <v>0</v>
      </c>
      <c r="F41" s="30">
        <v>0</v>
      </c>
      <c r="G41" s="30">
        <v>0</v>
      </c>
      <c r="H41" s="108">
        <v>0</v>
      </c>
      <c r="I41" s="132">
        <v>0</v>
      </c>
      <c r="J41" s="30">
        <v>0</v>
      </c>
      <c r="K41" s="30">
        <v>0</v>
      </c>
      <c r="L41" s="30">
        <v>0</v>
      </c>
      <c r="M41" s="108">
        <v>0</v>
      </c>
      <c r="N41" s="123">
        <f t="shared" si="4"/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5">
        <f t="shared" si="5"/>
        <v>0</v>
      </c>
      <c r="U41" s="27">
        <v>0</v>
      </c>
      <c r="V41" s="27">
        <v>0</v>
      </c>
      <c r="W41" s="27">
        <v>0</v>
      </c>
      <c r="X41" s="196" t="s">
        <v>157</v>
      </c>
    </row>
    <row r="42" spans="1:24" ht="111.75" hidden="1" customHeight="1" outlineLevel="2" x14ac:dyDescent="0.25">
      <c r="A42" s="162" t="s">
        <v>65</v>
      </c>
      <c r="B42" s="17" t="s">
        <v>66</v>
      </c>
      <c r="C42" s="89" t="s">
        <v>26</v>
      </c>
      <c r="D42" s="107">
        <v>0</v>
      </c>
      <c r="E42" s="30">
        <v>0</v>
      </c>
      <c r="F42" s="30">
        <v>0</v>
      </c>
      <c r="G42" s="30">
        <v>0</v>
      </c>
      <c r="H42" s="108">
        <v>0</v>
      </c>
      <c r="I42" s="132">
        <v>0</v>
      </c>
      <c r="J42" s="30">
        <v>0</v>
      </c>
      <c r="K42" s="30">
        <v>0</v>
      </c>
      <c r="L42" s="30">
        <v>0</v>
      </c>
      <c r="M42" s="108">
        <v>0</v>
      </c>
      <c r="N42" s="123">
        <f t="shared" si="4"/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5">
        <f t="shared" si="5"/>
        <v>0</v>
      </c>
      <c r="U42" s="27">
        <v>0</v>
      </c>
      <c r="V42" s="27">
        <v>0</v>
      </c>
      <c r="W42" s="27">
        <v>0</v>
      </c>
      <c r="X42" s="196" t="s">
        <v>157</v>
      </c>
    </row>
    <row r="43" spans="1:24" ht="49.5" hidden="1" customHeight="1" outlineLevel="2" x14ac:dyDescent="0.25">
      <c r="A43" s="162" t="s">
        <v>67</v>
      </c>
      <c r="B43" s="17" t="s">
        <v>60</v>
      </c>
      <c r="C43" s="89" t="s">
        <v>26</v>
      </c>
      <c r="D43" s="107">
        <v>0</v>
      </c>
      <c r="E43" s="30">
        <v>0</v>
      </c>
      <c r="F43" s="30">
        <v>0</v>
      </c>
      <c r="G43" s="30">
        <v>0</v>
      </c>
      <c r="H43" s="108">
        <v>0</v>
      </c>
      <c r="I43" s="132">
        <v>0</v>
      </c>
      <c r="J43" s="30">
        <v>0</v>
      </c>
      <c r="K43" s="30">
        <v>0</v>
      </c>
      <c r="L43" s="30">
        <v>0</v>
      </c>
      <c r="M43" s="108">
        <v>0</v>
      </c>
      <c r="N43" s="123">
        <f t="shared" si="4"/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5">
        <f t="shared" si="5"/>
        <v>0</v>
      </c>
      <c r="U43" s="27">
        <v>0</v>
      </c>
      <c r="V43" s="27">
        <v>0</v>
      </c>
      <c r="W43" s="27">
        <v>0</v>
      </c>
      <c r="X43" s="196" t="s">
        <v>157</v>
      </c>
    </row>
    <row r="44" spans="1:24" ht="126.75" hidden="1" customHeight="1" outlineLevel="2" x14ac:dyDescent="0.25">
      <c r="A44" s="162" t="s">
        <v>68</v>
      </c>
      <c r="B44" s="17" t="s">
        <v>62</v>
      </c>
      <c r="C44" s="89" t="s">
        <v>26</v>
      </c>
      <c r="D44" s="107">
        <v>0</v>
      </c>
      <c r="E44" s="30">
        <v>0</v>
      </c>
      <c r="F44" s="30">
        <v>0</v>
      </c>
      <c r="G44" s="30">
        <v>0</v>
      </c>
      <c r="H44" s="108">
        <v>0</v>
      </c>
      <c r="I44" s="132">
        <v>0</v>
      </c>
      <c r="J44" s="30">
        <v>0</v>
      </c>
      <c r="K44" s="30">
        <v>0</v>
      </c>
      <c r="L44" s="30">
        <v>0</v>
      </c>
      <c r="M44" s="108">
        <v>0</v>
      </c>
      <c r="N44" s="123">
        <f t="shared" si="4"/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5">
        <f t="shared" si="5"/>
        <v>0</v>
      </c>
      <c r="U44" s="27">
        <v>0</v>
      </c>
      <c r="V44" s="27">
        <v>0</v>
      </c>
      <c r="W44" s="27">
        <v>0</v>
      </c>
      <c r="X44" s="196" t="s">
        <v>157</v>
      </c>
    </row>
    <row r="45" spans="1:24" ht="114" hidden="1" customHeight="1" outlineLevel="2" x14ac:dyDescent="0.25">
      <c r="A45" s="162" t="s">
        <v>69</v>
      </c>
      <c r="B45" s="17" t="s">
        <v>64</v>
      </c>
      <c r="C45" s="89" t="s">
        <v>26</v>
      </c>
      <c r="D45" s="107">
        <v>0</v>
      </c>
      <c r="E45" s="30">
        <v>0</v>
      </c>
      <c r="F45" s="30">
        <v>0</v>
      </c>
      <c r="G45" s="30">
        <v>0</v>
      </c>
      <c r="H45" s="108">
        <v>0</v>
      </c>
      <c r="I45" s="132">
        <v>0</v>
      </c>
      <c r="J45" s="30">
        <v>0</v>
      </c>
      <c r="K45" s="30">
        <v>0</v>
      </c>
      <c r="L45" s="30">
        <v>0</v>
      </c>
      <c r="M45" s="108">
        <v>0</v>
      </c>
      <c r="N45" s="123">
        <f t="shared" si="4"/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5">
        <f t="shared" si="5"/>
        <v>0</v>
      </c>
      <c r="U45" s="27">
        <v>0</v>
      </c>
      <c r="V45" s="27">
        <v>0</v>
      </c>
      <c r="W45" s="27">
        <v>0</v>
      </c>
      <c r="X45" s="196" t="s">
        <v>157</v>
      </c>
    </row>
    <row r="46" spans="1:24" ht="114" hidden="1" customHeight="1" outlineLevel="2" x14ac:dyDescent="0.25">
      <c r="A46" s="162" t="s">
        <v>70</v>
      </c>
      <c r="B46" s="17" t="s">
        <v>71</v>
      </c>
      <c r="C46" s="89" t="s">
        <v>26</v>
      </c>
      <c r="D46" s="107">
        <v>0</v>
      </c>
      <c r="E46" s="30">
        <v>0</v>
      </c>
      <c r="F46" s="30">
        <v>0</v>
      </c>
      <c r="G46" s="30">
        <v>0</v>
      </c>
      <c r="H46" s="108">
        <v>0</v>
      </c>
      <c r="I46" s="132">
        <v>0</v>
      </c>
      <c r="J46" s="30">
        <v>0</v>
      </c>
      <c r="K46" s="30">
        <v>0</v>
      </c>
      <c r="L46" s="30">
        <v>0</v>
      </c>
      <c r="M46" s="108">
        <v>0</v>
      </c>
      <c r="N46" s="123">
        <f t="shared" si="4"/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5">
        <f t="shared" si="5"/>
        <v>0</v>
      </c>
      <c r="U46" s="27">
        <v>0</v>
      </c>
      <c r="V46" s="27">
        <v>0</v>
      </c>
      <c r="W46" s="27">
        <v>0</v>
      </c>
      <c r="X46" s="196" t="s">
        <v>157</v>
      </c>
    </row>
    <row r="47" spans="1:24" s="35" customFormat="1" ht="111" hidden="1" customHeight="1" outlineLevel="1" collapsed="1" x14ac:dyDescent="0.25">
      <c r="A47" s="166" t="s">
        <v>72</v>
      </c>
      <c r="B47" s="19" t="s">
        <v>73</v>
      </c>
      <c r="C47" s="92" t="s">
        <v>26</v>
      </c>
      <c r="D47" s="102">
        <f>D48+D49</f>
        <v>0</v>
      </c>
      <c r="E47" s="36">
        <f t="shared" ref="E47:M47" si="23">E48+E49</f>
        <v>0</v>
      </c>
      <c r="F47" s="36">
        <f t="shared" si="23"/>
        <v>0</v>
      </c>
      <c r="G47" s="36">
        <f t="shared" si="23"/>
        <v>0</v>
      </c>
      <c r="H47" s="103">
        <f t="shared" si="23"/>
        <v>0</v>
      </c>
      <c r="I47" s="102">
        <f t="shared" si="23"/>
        <v>0</v>
      </c>
      <c r="J47" s="36">
        <f t="shared" si="23"/>
        <v>0</v>
      </c>
      <c r="K47" s="36">
        <f t="shared" si="23"/>
        <v>0</v>
      </c>
      <c r="L47" s="36">
        <f t="shared" si="23"/>
        <v>0</v>
      </c>
      <c r="M47" s="103">
        <f t="shared" si="23"/>
        <v>0</v>
      </c>
      <c r="N47" s="96">
        <f>N48+N49</f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3">
        <f t="shared" si="5"/>
        <v>0</v>
      </c>
      <c r="U47" s="34">
        <v>0</v>
      </c>
      <c r="V47" s="34">
        <v>0</v>
      </c>
      <c r="W47" s="34">
        <v>0</v>
      </c>
      <c r="X47" s="197" t="s">
        <v>157</v>
      </c>
    </row>
    <row r="48" spans="1:24" ht="84.75" hidden="1" customHeight="1" outlineLevel="1" x14ac:dyDescent="0.25">
      <c r="A48" s="162" t="s">
        <v>74</v>
      </c>
      <c r="B48" s="17" t="s">
        <v>75</v>
      </c>
      <c r="C48" s="89" t="s">
        <v>26</v>
      </c>
      <c r="D48" s="107">
        <v>0</v>
      </c>
      <c r="E48" s="30">
        <v>0</v>
      </c>
      <c r="F48" s="30">
        <v>0</v>
      </c>
      <c r="G48" s="30">
        <v>0</v>
      </c>
      <c r="H48" s="108">
        <v>0</v>
      </c>
      <c r="I48" s="132">
        <v>0</v>
      </c>
      <c r="J48" s="30">
        <v>0</v>
      </c>
      <c r="K48" s="30">
        <v>0</v>
      </c>
      <c r="L48" s="30">
        <v>0</v>
      </c>
      <c r="M48" s="108">
        <v>0</v>
      </c>
      <c r="N48" s="123">
        <f t="shared" si="4"/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5">
        <f t="shared" si="5"/>
        <v>0</v>
      </c>
      <c r="U48" s="27">
        <v>0</v>
      </c>
      <c r="V48" s="27">
        <v>0</v>
      </c>
      <c r="W48" s="27">
        <v>0</v>
      </c>
      <c r="X48" s="196" t="s">
        <v>157</v>
      </c>
    </row>
    <row r="49" spans="1:24" ht="107.25" hidden="1" customHeight="1" outlineLevel="1" x14ac:dyDescent="0.25">
      <c r="A49" s="162" t="s">
        <v>76</v>
      </c>
      <c r="B49" s="17" t="s">
        <v>77</v>
      </c>
      <c r="C49" s="89" t="s">
        <v>26</v>
      </c>
      <c r="D49" s="107">
        <v>0</v>
      </c>
      <c r="E49" s="30">
        <v>0</v>
      </c>
      <c r="F49" s="30">
        <v>0</v>
      </c>
      <c r="G49" s="30">
        <v>0</v>
      </c>
      <c r="H49" s="108">
        <v>0</v>
      </c>
      <c r="I49" s="132">
        <v>0</v>
      </c>
      <c r="J49" s="30">
        <v>0</v>
      </c>
      <c r="K49" s="30">
        <v>0</v>
      </c>
      <c r="L49" s="30">
        <v>0</v>
      </c>
      <c r="M49" s="108">
        <v>0</v>
      </c>
      <c r="N49" s="123">
        <f t="shared" si="4"/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5">
        <f t="shared" si="5"/>
        <v>0</v>
      </c>
      <c r="U49" s="27">
        <v>0</v>
      </c>
      <c r="V49" s="27">
        <v>0</v>
      </c>
      <c r="W49" s="27">
        <v>0</v>
      </c>
      <c r="X49" s="196" t="s">
        <v>157</v>
      </c>
    </row>
    <row r="50" spans="1:24" s="56" customFormat="1" ht="52.5" customHeight="1" collapsed="1" x14ac:dyDescent="0.25">
      <c r="A50" s="165" t="s">
        <v>78</v>
      </c>
      <c r="B50" s="18" t="s">
        <v>79</v>
      </c>
      <c r="C50" s="91" t="s">
        <v>26</v>
      </c>
      <c r="D50" s="100">
        <f>D51+D58+D62</f>
        <v>15.75384</v>
      </c>
      <c r="E50" s="51">
        <f t="shared" ref="E50:M50" si="24">E51+E58+E62</f>
        <v>0</v>
      </c>
      <c r="F50" s="51">
        <f t="shared" si="24"/>
        <v>0</v>
      </c>
      <c r="G50" s="51">
        <f t="shared" si="24"/>
        <v>15.75384</v>
      </c>
      <c r="H50" s="101">
        <f t="shared" si="24"/>
        <v>0</v>
      </c>
      <c r="I50" s="100">
        <f>I51+I58+I62</f>
        <v>5.6137389999999998</v>
      </c>
      <c r="J50" s="51">
        <f t="shared" si="24"/>
        <v>0</v>
      </c>
      <c r="K50" s="51">
        <f t="shared" si="24"/>
        <v>0</v>
      </c>
      <c r="L50" s="51">
        <f>L51+L58+L62+L72</f>
        <v>5.6137389999999998</v>
      </c>
      <c r="M50" s="101">
        <f t="shared" si="24"/>
        <v>0</v>
      </c>
      <c r="N50" s="119">
        <f t="shared" si="4"/>
        <v>10.140101000000001</v>
      </c>
      <c r="O50" s="54">
        <f t="shared" si="8"/>
        <v>64.36590063121119</v>
      </c>
      <c r="P50" s="55">
        <v>0</v>
      </c>
      <c r="Q50" s="55">
        <v>0</v>
      </c>
      <c r="R50" s="55">
        <v>0</v>
      </c>
      <c r="S50" s="55">
        <v>0</v>
      </c>
      <c r="T50" s="53">
        <f t="shared" si="5"/>
        <v>10.140101000000001</v>
      </c>
      <c r="U50" s="54">
        <f t="shared" si="9"/>
        <v>64.36590063121119</v>
      </c>
      <c r="V50" s="55">
        <v>0</v>
      </c>
      <c r="W50" s="55">
        <v>0</v>
      </c>
      <c r="X50" s="192" t="s">
        <v>157</v>
      </c>
    </row>
    <row r="51" spans="1:24" s="40" customFormat="1" ht="75.75" customHeight="1" x14ac:dyDescent="0.25">
      <c r="A51" s="166" t="s">
        <v>80</v>
      </c>
      <c r="B51" s="19" t="s">
        <v>81</v>
      </c>
      <c r="C51" s="92" t="s">
        <v>26</v>
      </c>
      <c r="D51" s="102">
        <f>D52+D54</f>
        <v>13.53515</v>
      </c>
      <c r="E51" s="36">
        <f t="shared" ref="E51:M51" si="25">E52+E54</f>
        <v>0</v>
      </c>
      <c r="F51" s="36">
        <f t="shared" si="25"/>
        <v>0</v>
      </c>
      <c r="G51" s="36">
        <f t="shared" si="25"/>
        <v>13.53515</v>
      </c>
      <c r="H51" s="103">
        <f t="shared" si="25"/>
        <v>0</v>
      </c>
      <c r="I51" s="102">
        <f t="shared" si="25"/>
        <v>5.0999999999999996</v>
      </c>
      <c r="J51" s="36">
        <f t="shared" si="25"/>
        <v>0</v>
      </c>
      <c r="K51" s="36">
        <f t="shared" si="25"/>
        <v>0</v>
      </c>
      <c r="L51" s="36">
        <f>L52+L54</f>
        <v>5.0999999999999996</v>
      </c>
      <c r="M51" s="103">
        <f t="shared" si="25"/>
        <v>0</v>
      </c>
      <c r="N51" s="120">
        <f t="shared" si="4"/>
        <v>8.4351500000000001</v>
      </c>
      <c r="O51" s="38">
        <f t="shared" si="8"/>
        <v>62.320328921364009</v>
      </c>
      <c r="P51" s="39">
        <v>0</v>
      </c>
      <c r="Q51" s="39">
        <v>0</v>
      </c>
      <c r="R51" s="39">
        <v>0</v>
      </c>
      <c r="S51" s="39">
        <v>0</v>
      </c>
      <c r="T51" s="37">
        <f t="shared" si="5"/>
        <v>8.4351500000000001</v>
      </c>
      <c r="U51" s="38">
        <f t="shared" si="9"/>
        <v>62.320328921364009</v>
      </c>
      <c r="V51" s="39">
        <v>0</v>
      </c>
      <c r="W51" s="39">
        <v>0</v>
      </c>
      <c r="X51" s="193" t="s">
        <v>157</v>
      </c>
    </row>
    <row r="52" spans="1:24" s="61" customFormat="1" ht="39.75" customHeight="1" x14ac:dyDescent="0.25">
      <c r="A52" s="167" t="s">
        <v>82</v>
      </c>
      <c r="B52" s="20" t="s">
        <v>83</v>
      </c>
      <c r="C52" s="93" t="s">
        <v>26</v>
      </c>
      <c r="D52" s="109">
        <f>D53</f>
        <v>1.7091499999999999</v>
      </c>
      <c r="E52" s="57">
        <f t="shared" ref="E52:M52" si="26">E53</f>
        <v>0</v>
      </c>
      <c r="F52" s="57">
        <f t="shared" si="26"/>
        <v>0</v>
      </c>
      <c r="G52" s="57">
        <f t="shared" si="26"/>
        <v>1.7091499999999999</v>
      </c>
      <c r="H52" s="110">
        <f t="shared" si="26"/>
        <v>0</v>
      </c>
      <c r="I52" s="144">
        <f t="shared" si="26"/>
        <v>0</v>
      </c>
      <c r="J52" s="145">
        <f t="shared" si="26"/>
        <v>0</v>
      </c>
      <c r="K52" s="145">
        <f t="shared" si="26"/>
        <v>0</v>
      </c>
      <c r="L52" s="145">
        <f t="shared" si="26"/>
        <v>0</v>
      </c>
      <c r="M52" s="110">
        <f t="shared" si="26"/>
        <v>0</v>
      </c>
      <c r="N52" s="122">
        <f t="shared" si="4"/>
        <v>1.7091499999999999</v>
      </c>
      <c r="O52" s="72">
        <f t="shared" si="8"/>
        <v>100</v>
      </c>
      <c r="P52" s="60">
        <v>0</v>
      </c>
      <c r="Q52" s="60">
        <v>0</v>
      </c>
      <c r="R52" s="60">
        <v>0</v>
      </c>
      <c r="S52" s="60">
        <v>0</v>
      </c>
      <c r="T52" s="59">
        <f t="shared" si="5"/>
        <v>1.7091499999999999</v>
      </c>
      <c r="U52" s="72">
        <f t="shared" si="9"/>
        <v>100</v>
      </c>
      <c r="V52" s="60">
        <v>0</v>
      </c>
      <c r="W52" s="60">
        <v>0</v>
      </c>
      <c r="X52" s="195" t="s">
        <v>157</v>
      </c>
    </row>
    <row r="53" spans="1:24" ht="29.25" customHeight="1" x14ac:dyDescent="0.25">
      <c r="A53" s="173" t="s">
        <v>82</v>
      </c>
      <c r="B53" s="24" t="s">
        <v>84</v>
      </c>
      <c r="C53" s="22" t="s">
        <v>143</v>
      </c>
      <c r="D53" s="107">
        <f>SUM(E53:G53)</f>
        <v>1.7091499999999999</v>
      </c>
      <c r="E53" s="30">
        <v>0</v>
      </c>
      <c r="F53" s="30">
        <v>0</v>
      </c>
      <c r="G53" s="30">
        <v>1.7091499999999999</v>
      </c>
      <c r="H53" s="108">
        <v>0</v>
      </c>
      <c r="I53" s="146">
        <f>SUM(J53:M53)</f>
        <v>0</v>
      </c>
      <c r="J53" s="147">
        <v>0</v>
      </c>
      <c r="K53" s="147">
        <v>0</v>
      </c>
      <c r="L53" s="147">
        <v>0</v>
      </c>
      <c r="M53" s="108">
        <v>0</v>
      </c>
      <c r="N53" s="123">
        <f t="shared" si="4"/>
        <v>1.7091499999999999</v>
      </c>
      <c r="O53" s="29">
        <f t="shared" si="8"/>
        <v>100</v>
      </c>
      <c r="P53" s="27">
        <v>0</v>
      </c>
      <c r="Q53" s="27">
        <v>0</v>
      </c>
      <c r="R53" s="27">
        <v>0</v>
      </c>
      <c r="S53" s="27">
        <v>0</v>
      </c>
      <c r="T53" s="25">
        <f t="shared" si="5"/>
        <v>1.7091499999999999</v>
      </c>
      <c r="U53" s="29">
        <f t="shared" si="9"/>
        <v>100</v>
      </c>
      <c r="V53" s="27">
        <v>0</v>
      </c>
      <c r="W53" s="27">
        <v>0</v>
      </c>
      <c r="X53" s="196" t="s">
        <v>157</v>
      </c>
    </row>
    <row r="54" spans="1:24" s="71" customFormat="1" ht="70.5" customHeight="1" x14ac:dyDescent="0.25">
      <c r="A54" s="174" t="s">
        <v>85</v>
      </c>
      <c r="B54" s="20" t="s">
        <v>86</v>
      </c>
      <c r="C54" s="174" t="s">
        <v>26</v>
      </c>
      <c r="D54" s="104">
        <f>D55</f>
        <v>11.826000000000001</v>
      </c>
      <c r="E54" s="67">
        <f t="shared" ref="E54:M54" si="27">E55</f>
        <v>0</v>
      </c>
      <c r="F54" s="67">
        <f t="shared" si="27"/>
        <v>0</v>
      </c>
      <c r="G54" s="67">
        <f t="shared" si="27"/>
        <v>11.826000000000001</v>
      </c>
      <c r="H54" s="141">
        <f t="shared" si="27"/>
        <v>0</v>
      </c>
      <c r="I54" s="104">
        <f t="shared" si="27"/>
        <v>5.0999999999999996</v>
      </c>
      <c r="J54" s="67">
        <f t="shared" si="27"/>
        <v>0</v>
      </c>
      <c r="K54" s="67">
        <f t="shared" si="27"/>
        <v>0</v>
      </c>
      <c r="L54" s="67">
        <f t="shared" si="27"/>
        <v>5.0999999999999996</v>
      </c>
      <c r="M54" s="141">
        <f t="shared" si="27"/>
        <v>0</v>
      </c>
      <c r="N54" s="121">
        <f t="shared" si="4"/>
        <v>6.7260000000000009</v>
      </c>
      <c r="O54" s="142">
        <f t="shared" si="8"/>
        <v>56.874682902080167</v>
      </c>
      <c r="P54" s="70">
        <v>0</v>
      </c>
      <c r="Q54" s="70">
        <v>0</v>
      </c>
      <c r="R54" s="70">
        <v>0</v>
      </c>
      <c r="S54" s="70">
        <v>0</v>
      </c>
      <c r="T54" s="69">
        <f t="shared" si="5"/>
        <v>6.7260000000000009</v>
      </c>
      <c r="U54" s="142">
        <f t="shared" si="9"/>
        <v>56.874682902080167</v>
      </c>
      <c r="V54" s="70">
        <v>0</v>
      </c>
      <c r="W54" s="70">
        <v>0</v>
      </c>
      <c r="X54" s="194" t="s">
        <v>157</v>
      </c>
    </row>
    <row r="55" spans="1:24" s="77" customFormat="1" ht="47.25" customHeight="1" x14ac:dyDescent="0.25">
      <c r="A55" s="175" t="s">
        <v>87</v>
      </c>
      <c r="B55" s="21" t="s">
        <v>88</v>
      </c>
      <c r="C55" s="176" t="s">
        <v>89</v>
      </c>
      <c r="D55" s="111">
        <f>SUM(D56:D57)</f>
        <v>11.826000000000001</v>
      </c>
      <c r="E55" s="73">
        <f t="shared" ref="E55:M55" si="28">SUM(E56:E57)</f>
        <v>0</v>
      </c>
      <c r="F55" s="73">
        <f t="shared" si="28"/>
        <v>0</v>
      </c>
      <c r="G55" s="73">
        <f t="shared" si="28"/>
        <v>11.826000000000001</v>
      </c>
      <c r="H55" s="112">
        <f t="shared" si="28"/>
        <v>0</v>
      </c>
      <c r="I55" s="133">
        <f t="shared" si="28"/>
        <v>5.0999999999999996</v>
      </c>
      <c r="J55" s="73">
        <f t="shared" si="28"/>
        <v>0</v>
      </c>
      <c r="K55" s="73">
        <f t="shared" si="28"/>
        <v>0</v>
      </c>
      <c r="L55" s="73">
        <f>SUM(L56:L57)</f>
        <v>5.0999999999999996</v>
      </c>
      <c r="M55" s="112">
        <f t="shared" si="28"/>
        <v>0</v>
      </c>
      <c r="N55" s="124">
        <f t="shared" si="4"/>
        <v>6.7260000000000009</v>
      </c>
      <c r="O55" s="75">
        <f t="shared" si="8"/>
        <v>56.874682902080167</v>
      </c>
      <c r="P55" s="76">
        <v>0</v>
      </c>
      <c r="Q55" s="76">
        <v>0</v>
      </c>
      <c r="R55" s="76">
        <v>0</v>
      </c>
      <c r="S55" s="76">
        <v>0</v>
      </c>
      <c r="T55" s="74">
        <f t="shared" si="5"/>
        <v>6.7260000000000009</v>
      </c>
      <c r="U55" s="75">
        <f t="shared" si="9"/>
        <v>56.874682902080167</v>
      </c>
      <c r="V55" s="76">
        <v>0</v>
      </c>
      <c r="W55" s="76">
        <v>0</v>
      </c>
      <c r="X55" s="198" t="s">
        <v>157</v>
      </c>
    </row>
    <row r="56" spans="1:24" ht="69" customHeight="1" x14ac:dyDescent="0.25">
      <c r="A56" s="173" t="s">
        <v>87</v>
      </c>
      <c r="B56" s="177" t="s">
        <v>144</v>
      </c>
      <c r="C56" s="22" t="s">
        <v>145</v>
      </c>
      <c r="D56" s="107">
        <f>SUM(E56:H56)</f>
        <v>11.826000000000001</v>
      </c>
      <c r="E56" s="30">
        <v>0</v>
      </c>
      <c r="F56" s="30">
        <v>0</v>
      </c>
      <c r="G56" s="170">
        <v>11.826000000000001</v>
      </c>
      <c r="H56" s="108">
        <v>0</v>
      </c>
      <c r="I56" s="134">
        <f>SUM(J56:M56)</f>
        <v>4.4139999999999997</v>
      </c>
      <c r="J56" s="30">
        <v>0</v>
      </c>
      <c r="K56" s="30">
        <v>0</v>
      </c>
      <c r="L56" s="87">
        <v>4.4139999999999997</v>
      </c>
      <c r="M56" s="108">
        <v>0</v>
      </c>
      <c r="N56" s="123">
        <f t="shared" si="4"/>
        <v>7.4120000000000008</v>
      </c>
      <c r="O56" s="29">
        <f t="shared" si="8"/>
        <v>62.67546084897684</v>
      </c>
      <c r="P56" s="27">
        <v>0</v>
      </c>
      <c r="Q56" s="27">
        <v>0</v>
      </c>
      <c r="R56" s="27">
        <v>0</v>
      </c>
      <c r="S56" s="27">
        <v>0</v>
      </c>
      <c r="T56" s="25">
        <f t="shared" si="5"/>
        <v>7.4120000000000008</v>
      </c>
      <c r="U56" s="29">
        <f t="shared" si="9"/>
        <v>62.67546084897684</v>
      </c>
      <c r="V56" s="27">
        <v>0</v>
      </c>
      <c r="W56" s="27">
        <v>0</v>
      </c>
      <c r="X56" s="199" t="s">
        <v>157</v>
      </c>
    </row>
    <row r="57" spans="1:24" ht="54" customHeight="1" x14ac:dyDescent="0.25">
      <c r="A57" s="173" t="s">
        <v>87</v>
      </c>
      <c r="B57" s="177" t="s">
        <v>146</v>
      </c>
      <c r="C57" s="22" t="s">
        <v>89</v>
      </c>
      <c r="D57" s="107">
        <f>SUM(E57:H57)</f>
        <v>0</v>
      </c>
      <c r="E57" s="30">
        <v>0</v>
      </c>
      <c r="F57" s="30">
        <v>0</v>
      </c>
      <c r="G57" s="170">
        <v>0</v>
      </c>
      <c r="H57" s="108">
        <v>0</v>
      </c>
      <c r="I57" s="134">
        <f>SUM(J57:M57)</f>
        <v>0.68600000000000005</v>
      </c>
      <c r="J57" s="30">
        <v>0</v>
      </c>
      <c r="K57" s="30">
        <v>0</v>
      </c>
      <c r="L57" s="87">
        <v>0.68600000000000005</v>
      </c>
      <c r="M57" s="108">
        <v>0</v>
      </c>
      <c r="N57" s="123">
        <f t="shared" si="4"/>
        <v>-0.68600000000000005</v>
      </c>
      <c r="O57" s="29">
        <v>0</v>
      </c>
      <c r="P57" s="27">
        <v>0</v>
      </c>
      <c r="Q57" s="27">
        <v>0</v>
      </c>
      <c r="R57" s="27">
        <v>0</v>
      </c>
      <c r="S57" s="27">
        <v>0</v>
      </c>
      <c r="T57" s="25">
        <f t="shared" si="5"/>
        <v>-0.68600000000000005</v>
      </c>
      <c r="U57" s="27">
        <v>0</v>
      </c>
      <c r="V57" s="27">
        <v>0</v>
      </c>
      <c r="W57" s="27">
        <v>0</v>
      </c>
      <c r="X57" s="196" t="s">
        <v>157</v>
      </c>
    </row>
    <row r="58" spans="1:24" s="40" customFormat="1" ht="57" customHeight="1" x14ac:dyDescent="0.25">
      <c r="A58" s="178" t="s">
        <v>90</v>
      </c>
      <c r="B58" s="19" t="s">
        <v>91</v>
      </c>
      <c r="C58" s="178" t="s">
        <v>26</v>
      </c>
      <c r="D58" s="102">
        <f>D59+D61</f>
        <v>2.2186900000000001</v>
      </c>
      <c r="E58" s="36">
        <f t="shared" ref="E58:M58" si="29">E59+E61</f>
        <v>0</v>
      </c>
      <c r="F58" s="36">
        <f t="shared" si="29"/>
        <v>0</v>
      </c>
      <c r="G58" s="36">
        <f t="shared" si="29"/>
        <v>2.2186900000000001</v>
      </c>
      <c r="H58" s="103">
        <f t="shared" si="29"/>
        <v>0</v>
      </c>
      <c r="I58" s="102">
        <f t="shared" si="29"/>
        <v>0.51373899999999995</v>
      </c>
      <c r="J58" s="36">
        <f t="shared" si="29"/>
        <v>0</v>
      </c>
      <c r="K58" s="36">
        <f t="shared" si="29"/>
        <v>0</v>
      </c>
      <c r="L58" s="36">
        <f t="shared" si="29"/>
        <v>0.51373899999999995</v>
      </c>
      <c r="M58" s="103">
        <f t="shared" si="29"/>
        <v>0</v>
      </c>
      <c r="N58" s="120">
        <f t="shared" si="4"/>
        <v>1.7049510000000001</v>
      </c>
      <c r="O58" s="38">
        <f t="shared" si="8"/>
        <v>76.844940032181157</v>
      </c>
      <c r="P58" s="39">
        <v>0</v>
      </c>
      <c r="Q58" s="39">
        <v>0</v>
      </c>
      <c r="R58" s="39">
        <v>0</v>
      </c>
      <c r="S58" s="39">
        <v>0</v>
      </c>
      <c r="T58" s="37">
        <f t="shared" si="5"/>
        <v>1.7049510000000001</v>
      </c>
      <c r="U58" s="38">
        <f t="shared" si="9"/>
        <v>76.844940032181157</v>
      </c>
      <c r="V58" s="39">
        <v>0</v>
      </c>
      <c r="W58" s="39">
        <v>0</v>
      </c>
      <c r="X58" s="193" t="s">
        <v>157</v>
      </c>
    </row>
    <row r="59" spans="1:24" s="40" customFormat="1" ht="39.75" customHeight="1" x14ac:dyDescent="0.25">
      <c r="A59" s="178" t="s">
        <v>92</v>
      </c>
      <c r="B59" s="19" t="s">
        <v>93</v>
      </c>
      <c r="C59" s="178" t="s">
        <v>26</v>
      </c>
      <c r="D59" s="102">
        <f>D60</f>
        <v>2.2186900000000001</v>
      </c>
      <c r="E59" s="36">
        <f t="shared" ref="E59:M59" si="30">E60</f>
        <v>0</v>
      </c>
      <c r="F59" s="36">
        <f t="shared" si="30"/>
        <v>0</v>
      </c>
      <c r="G59" s="36">
        <f t="shared" si="30"/>
        <v>2.2186900000000001</v>
      </c>
      <c r="H59" s="103">
        <f t="shared" si="30"/>
        <v>0</v>
      </c>
      <c r="I59" s="102">
        <f t="shared" si="30"/>
        <v>0.51373899999999995</v>
      </c>
      <c r="J59" s="36">
        <f t="shared" si="30"/>
        <v>0</v>
      </c>
      <c r="K59" s="36">
        <f t="shared" si="30"/>
        <v>0</v>
      </c>
      <c r="L59" s="36">
        <f t="shared" si="30"/>
        <v>0.51373899999999995</v>
      </c>
      <c r="M59" s="103">
        <f t="shared" si="30"/>
        <v>0</v>
      </c>
      <c r="N59" s="120">
        <f t="shared" si="4"/>
        <v>1.7049510000000001</v>
      </c>
      <c r="O59" s="38">
        <f t="shared" si="8"/>
        <v>76.844940032181157</v>
      </c>
      <c r="P59" s="39">
        <v>0</v>
      </c>
      <c r="Q59" s="39">
        <v>0</v>
      </c>
      <c r="R59" s="39">
        <v>0</v>
      </c>
      <c r="S59" s="39">
        <v>0</v>
      </c>
      <c r="T59" s="37">
        <f t="shared" si="5"/>
        <v>1.7049510000000001</v>
      </c>
      <c r="U59" s="38">
        <f t="shared" si="9"/>
        <v>76.844940032181157</v>
      </c>
      <c r="V59" s="39">
        <v>0</v>
      </c>
      <c r="W59" s="39">
        <v>0</v>
      </c>
      <c r="X59" s="193" t="s">
        <v>157</v>
      </c>
    </row>
    <row r="60" spans="1:24" ht="40.5" customHeight="1" x14ac:dyDescent="0.25">
      <c r="A60" s="173" t="s">
        <v>147</v>
      </c>
      <c r="B60" s="179" t="s">
        <v>94</v>
      </c>
      <c r="C60" s="22" t="s">
        <v>148</v>
      </c>
      <c r="D60" s="107">
        <f>SUM(E60:H60)</f>
        <v>2.2186900000000001</v>
      </c>
      <c r="E60" s="30">
        <v>0</v>
      </c>
      <c r="F60" s="30">
        <v>0</v>
      </c>
      <c r="G60" s="26">
        <f>1.35799+0.8607</f>
        <v>2.2186900000000001</v>
      </c>
      <c r="H60" s="108">
        <v>0</v>
      </c>
      <c r="I60" s="107">
        <f>SUM(J60:M60)</f>
        <v>0.51373899999999995</v>
      </c>
      <c r="J60" s="30">
        <v>0</v>
      </c>
      <c r="K60" s="30">
        <v>0</v>
      </c>
      <c r="L60" s="86">
        <v>0.51373899999999995</v>
      </c>
      <c r="M60" s="108">
        <v>0</v>
      </c>
      <c r="N60" s="123">
        <f t="shared" si="4"/>
        <v>1.7049510000000001</v>
      </c>
      <c r="O60" s="29">
        <f t="shared" si="8"/>
        <v>76.844940032181157</v>
      </c>
      <c r="P60" s="27">
        <v>0</v>
      </c>
      <c r="Q60" s="27">
        <v>0</v>
      </c>
      <c r="R60" s="27">
        <v>0</v>
      </c>
      <c r="S60" s="27">
        <v>0</v>
      </c>
      <c r="T60" s="25">
        <f t="shared" si="5"/>
        <v>1.7049510000000001</v>
      </c>
      <c r="U60" s="29">
        <f t="shared" si="9"/>
        <v>76.844940032181157</v>
      </c>
      <c r="V60" s="27">
        <v>0</v>
      </c>
      <c r="W60" s="27">
        <v>0</v>
      </c>
      <c r="X60" s="196" t="s">
        <v>157</v>
      </c>
    </row>
    <row r="61" spans="1:24" ht="37.5" customHeight="1" x14ac:dyDescent="0.25">
      <c r="A61" s="180" t="s">
        <v>95</v>
      </c>
      <c r="B61" s="17" t="s">
        <v>96</v>
      </c>
      <c r="C61" s="180" t="s">
        <v>26</v>
      </c>
      <c r="D61" s="107">
        <f>SUM(E61:H61)</f>
        <v>0</v>
      </c>
      <c r="E61" s="30">
        <v>0</v>
      </c>
      <c r="F61" s="30">
        <v>0</v>
      </c>
      <c r="G61" s="30">
        <v>0</v>
      </c>
      <c r="H61" s="108">
        <v>0</v>
      </c>
      <c r="I61" s="107">
        <f>SUM(J61:M61)</f>
        <v>0</v>
      </c>
      <c r="J61" s="30">
        <v>0</v>
      </c>
      <c r="K61" s="30">
        <v>0</v>
      </c>
      <c r="L61" s="30">
        <v>0</v>
      </c>
      <c r="M61" s="108">
        <v>0</v>
      </c>
      <c r="N61" s="123">
        <f t="shared" si="4"/>
        <v>0</v>
      </c>
      <c r="O61" s="29">
        <v>0</v>
      </c>
      <c r="P61" s="27">
        <v>0</v>
      </c>
      <c r="Q61" s="27">
        <v>0</v>
      </c>
      <c r="R61" s="27">
        <v>0</v>
      </c>
      <c r="S61" s="27">
        <v>0</v>
      </c>
      <c r="T61" s="25">
        <f t="shared" si="5"/>
        <v>0</v>
      </c>
      <c r="U61" s="27">
        <v>0</v>
      </c>
      <c r="V61" s="27">
        <v>0</v>
      </c>
      <c r="W61" s="27">
        <v>0</v>
      </c>
      <c r="X61" s="196" t="s">
        <v>157</v>
      </c>
    </row>
    <row r="62" spans="1:24" s="40" customFormat="1" ht="48.75" customHeight="1" x14ac:dyDescent="0.25">
      <c r="A62" s="178" t="s">
        <v>97</v>
      </c>
      <c r="B62" s="19" t="s">
        <v>98</v>
      </c>
      <c r="C62" s="178" t="s">
        <v>26</v>
      </c>
      <c r="D62" s="102">
        <f>SUM(D63:D67)</f>
        <v>0</v>
      </c>
      <c r="E62" s="36">
        <f t="shared" ref="E62:M62" si="31">SUM(E63:E67)</f>
        <v>0</v>
      </c>
      <c r="F62" s="36">
        <f t="shared" si="31"/>
        <v>0</v>
      </c>
      <c r="G62" s="36">
        <f t="shared" si="31"/>
        <v>0</v>
      </c>
      <c r="H62" s="103">
        <f t="shared" si="31"/>
        <v>0</v>
      </c>
      <c r="I62" s="102">
        <f t="shared" si="31"/>
        <v>0</v>
      </c>
      <c r="J62" s="36">
        <f t="shared" si="31"/>
        <v>0</v>
      </c>
      <c r="K62" s="36">
        <f t="shared" si="31"/>
        <v>0</v>
      </c>
      <c r="L62" s="36">
        <f t="shared" si="31"/>
        <v>0</v>
      </c>
      <c r="M62" s="103">
        <f t="shared" si="31"/>
        <v>0</v>
      </c>
      <c r="N62" s="120">
        <f t="shared" si="4"/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7">
        <f t="shared" si="5"/>
        <v>0</v>
      </c>
      <c r="U62" s="38" t="e">
        <f t="shared" si="9"/>
        <v>#DIV/0!</v>
      </c>
      <c r="V62" s="39">
        <v>0</v>
      </c>
      <c r="W62" s="39">
        <v>0</v>
      </c>
      <c r="X62" s="193" t="s">
        <v>157</v>
      </c>
    </row>
    <row r="63" spans="1:24" ht="46.5" hidden="1" customHeight="1" outlineLevel="1" x14ac:dyDescent="0.25">
      <c r="A63" s="180" t="s">
        <v>99</v>
      </c>
      <c r="B63" s="17" t="s">
        <v>100</v>
      </c>
      <c r="C63" s="180" t="s">
        <v>26</v>
      </c>
      <c r="D63" s="107">
        <v>0</v>
      </c>
      <c r="E63" s="30">
        <v>0</v>
      </c>
      <c r="F63" s="30">
        <v>0</v>
      </c>
      <c r="G63" s="30">
        <v>0</v>
      </c>
      <c r="H63" s="108">
        <v>0</v>
      </c>
      <c r="I63" s="132">
        <v>0</v>
      </c>
      <c r="J63" s="30">
        <v>0</v>
      </c>
      <c r="K63" s="30">
        <v>0</v>
      </c>
      <c r="L63" s="30">
        <v>0</v>
      </c>
      <c r="M63" s="108">
        <v>0</v>
      </c>
      <c r="N63" s="123">
        <f t="shared" si="4"/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5">
        <f t="shared" si="5"/>
        <v>0</v>
      </c>
      <c r="U63" s="27">
        <v>0</v>
      </c>
      <c r="V63" s="27">
        <v>0</v>
      </c>
      <c r="W63" s="27">
        <v>0</v>
      </c>
      <c r="X63" s="196" t="s">
        <v>157</v>
      </c>
    </row>
    <row r="64" spans="1:24" ht="46.5" hidden="1" customHeight="1" outlineLevel="1" x14ac:dyDescent="0.25">
      <c r="A64" s="180" t="s">
        <v>101</v>
      </c>
      <c r="B64" s="17" t="s">
        <v>102</v>
      </c>
      <c r="C64" s="180" t="s">
        <v>26</v>
      </c>
      <c r="D64" s="107">
        <v>0</v>
      </c>
      <c r="E64" s="30">
        <v>0</v>
      </c>
      <c r="F64" s="30">
        <v>0</v>
      </c>
      <c r="G64" s="30">
        <v>0</v>
      </c>
      <c r="H64" s="108">
        <v>0</v>
      </c>
      <c r="I64" s="132">
        <v>0</v>
      </c>
      <c r="J64" s="30">
        <v>0</v>
      </c>
      <c r="K64" s="30">
        <v>0</v>
      </c>
      <c r="L64" s="30">
        <v>0</v>
      </c>
      <c r="M64" s="108">
        <v>0</v>
      </c>
      <c r="N64" s="123">
        <f t="shared" si="4"/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5">
        <f t="shared" si="5"/>
        <v>0</v>
      </c>
      <c r="U64" s="27">
        <v>0</v>
      </c>
      <c r="V64" s="27">
        <v>0</v>
      </c>
      <c r="W64" s="27">
        <v>0</v>
      </c>
      <c r="X64" s="196" t="s">
        <v>157</v>
      </c>
    </row>
    <row r="65" spans="1:24" ht="46.5" hidden="1" customHeight="1" outlineLevel="1" x14ac:dyDescent="0.25">
      <c r="A65" s="180" t="s">
        <v>103</v>
      </c>
      <c r="B65" s="17" t="s">
        <v>104</v>
      </c>
      <c r="C65" s="180" t="s">
        <v>26</v>
      </c>
      <c r="D65" s="107">
        <v>0</v>
      </c>
      <c r="E65" s="30">
        <v>0</v>
      </c>
      <c r="F65" s="30">
        <v>0</v>
      </c>
      <c r="G65" s="30">
        <v>0</v>
      </c>
      <c r="H65" s="108">
        <v>0</v>
      </c>
      <c r="I65" s="132">
        <v>0</v>
      </c>
      <c r="J65" s="30">
        <v>0</v>
      </c>
      <c r="K65" s="30">
        <v>0</v>
      </c>
      <c r="L65" s="30">
        <v>0</v>
      </c>
      <c r="M65" s="108">
        <v>0</v>
      </c>
      <c r="N65" s="123">
        <f t="shared" si="4"/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5">
        <f t="shared" si="5"/>
        <v>0</v>
      </c>
      <c r="U65" s="27">
        <v>0</v>
      </c>
      <c r="V65" s="27">
        <v>0</v>
      </c>
      <c r="W65" s="27">
        <v>0</v>
      </c>
      <c r="X65" s="196" t="s">
        <v>157</v>
      </c>
    </row>
    <row r="66" spans="1:24" ht="44.25" hidden="1" customHeight="1" outlineLevel="1" x14ac:dyDescent="0.25">
      <c r="A66" s="180" t="s">
        <v>105</v>
      </c>
      <c r="B66" s="17" t="s">
        <v>106</v>
      </c>
      <c r="C66" s="180" t="s">
        <v>26</v>
      </c>
      <c r="D66" s="107">
        <v>0</v>
      </c>
      <c r="E66" s="30">
        <v>0</v>
      </c>
      <c r="F66" s="30">
        <v>0</v>
      </c>
      <c r="G66" s="30">
        <v>0</v>
      </c>
      <c r="H66" s="108">
        <v>0</v>
      </c>
      <c r="I66" s="132">
        <v>0</v>
      </c>
      <c r="J66" s="30">
        <v>0</v>
      </c>
      <c r="K66" s="30">
        <v>0</v>
      </c>
      <c r="L66" s="30">
        <v>0</v>
      </c>
      <c r="M66" s="108">
        <v>0</v>
      </c>
      <c r="N66" s="123">
        <f t="shared" si="4"/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5">
        <f t="shared" si="5"/>
        <v>0</v>
      </c>
      <c r="U66" s="27">
        <v>0</v>
      </c>
      <c r="V66" s="27">
        <v>0</v>
      </c>
      <c r="W66" s="27">
        <v>0</v>
      </c>
      <c r="X66" s="196" t="s">
        <v>157</v>
      </c>
    </row>
    <row r="67" spans="1:24" s="77" customFormat="1" ht="45.75" customHeight="1" collapsed="1" x14ac:dyDescent="0.25">
      <c r="A67" s="175" t="s">
        <v>107</v>
      </c>
      <c r="B67" s="23" t="s">
        <v>108</v>
      </c>
      <c r="C67" s="175" t="s">
        <v>26</v>
      </c>
      <c r="D67" s="111">
        <f>D68</f>
        <v>0</v>
      </c>
      <c r="E67" s="73">
        <f t="shared" ref="E67:M67" si="32">E68</f>
        <v>0</v>
      </c>
      <c r="F67" s="73">
        <f t="shared" si="32"/>
        <v>0</v>
      </c>
      <c r="G67" s="73">
        <f t="shared" si="32"/>
        <v>0</v>
      </c>
      <c r="H67" s="112">
        <f t="shared" si="32"/>
        <v>0</v>
      </c>
      <c r="I67" s="111">
        <f t="shared" si="32"/>
        <v>0</v>
      </c>
      <c r="J67" s="73">
        <f t="shared" si="32"/>
        <v>0</v>
      </c>
      <c r="K67" s="73">
        <f t="shared" si="32"/>
        <v>0</v>
      </c>
      <c r="L67" s="73">
        <f t="shared" si="32"/>
        <v>0</v>
      </c>
      <c r="M67" s="112">
        <f t="shared" si="32"/>
        <v>0</v>
      </c>
      <c r="N67" s="124">
        <f t="shared" si="4"/>
        <v>0</v>
      </c>
      <c r="O67" s="76">
        <v>0</v>
      </c>
      <c r="P67" s="76">
        <v>0</v>
      </c>
      <c r="Q67" s="76">
        <v>0</v>
      </c>
      <c r="R67" s="76">
        <v>0</v>
      </c>
      <c r="S67" s="76">
        <v>0</v>
      </c>
      <c r="T67" s="74">
        <f t="shared" si="5"/>
        <v>0</v>
      </c>
      <c r="U67" s="75" t="e">
        <f t="shared" si="9"/>
        <v>#DIV/0!</v>
      </c>
      <c r="V67" s="76">
        <v>0</v>
      </c>
      <c r="W67" s="76">
        <v>0</v>
      </c>
      <c r="X67" s="198" t="s">
        <v>157</v>
      </c>
    </row>
    <row r="68" spans="1:24" ht="36" customHeight="1" x14ac:dyDescent="0.25">
      <c r="A68" s="181" t="s">
        <v>109</v>
      </c>
      <c r="B68" s="182" t="s">
        <v>110</v>
      </c>
      <c r="C68" s="183" t="s">
        <v>111</v>
      </c>
      <c r="D68" s="107">
        <f>SUM(E68:H68)</f>
        <v>0</v>
      </c>
      <c r="E68" s="30">
        <v>0</v>
      </c>
      <c r="F68" s="30">
        <v>0</v>
      </c>
      <c r="G68" s="30">
        <v>0</v>
      </c>
      <c r="H68" s="108">
        <v>0</v>
      </c>
      <c r="I68" s="132">
        <v>0</v>
      </c>
      <c r="J68" s="30">
        <v>0</v>
      </c>
      <c r="K68" s="30">
        <v>0</v>
      </c>
      <c r="L68" s="30">
        <v>0</v>
      </c>
      <c r="M68" s="108">
        <v>0</v>
      </c>
      <c r="N68" s="123">
        <f t="shared" si="4"/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5">
        <f t="shared" si="5"/>
        <v>0</v>
      </c>
      <c r="U68" s="29" t="e">
        <f t="shared" si="9"/>
        <v>#DIV/0!</v>
      </c>
      <c r="V68" s="27">
        <v>0</v>
      </c>
      <c r="W68" s="27">
        <v>0</v>
      </c>
      <c r="X68" s="196" t="s">
        <v>157</v>
      </c>
    </row>
    <row r="69" spans="1:24" ht="60.75" hidden="1" customHeight="1" outlineLevel="1" x14ac:dyDescent="0.25">
      <c r="A69" s="180" t="s">
        <v>112</v>
      </c>
      <c r="B69" s="17" t="s">
        <v>113</v>
      </c>
      <c r="C69" s="180" t="s">
        <v>26</v>
      </c>
      <c r="D69" s="107">
        <v>0</v>
      </c>
      <c r="E69" s="30">
        <v>0</v>
      </c>
      <c r="F69" s="30">
        <v>0</v>
      </c>
      <c r="G69" s="30">
        <v>0</v>
      </c>
      <c r="H69" s="108">
        <v>0</v>
      </c>
      <c r="I69" s="132">
        <v>0</v>
      </c>
      <c r="J69" s="30">
        <v>0</v>
      </c>
      <c r="K69" s="30">
        <v>0</v>
      </c>
      <c r="L69" s="30">
        <v>0</v>
      </c>
      <c r="M69" s="108">
        <v>0</v>
      </c>
      <c r="N69" s="123">
        <f t="shared" si="4"/>
        <v>0</v>
      </c>
      <c r="O69" s="25">
        <f t="shared" ref="O69:O79" si="33">E69-J69</f>
        <v>0</v>
      </c>
      <c r="P69" s="25">
        <f t="shared" ref="P69:P79" si="34">F69-K69</f>
        <v>0</v>
      </c>
      <c r="Q69" s="25">
        <f t="shared" ref="Q69:Q79" si="35">G69-L69</f>
        <v>0</v>
      </c>
      <c r="R69" s="25">
        <f t="shared" ref="R69:R79" si="36">H69-M69</f>
        <v>0</v>
      </c>
      <c r="S69" s="25">
        <f t="shared" ref="S69:S79" si="37">I69-N69</f>
        <v>0</v>
      </c>
      <c r="T69" s="25">
        <f t="shared" ref="T69:T79" si="38">J69-O69</f>
        <v>0</v>
      </c>
      <c r="U69" s="25">
        <f t="shared" ref="U69:U79" si="39">K69-P69</f>
        <v>0</v>
      </c>
      <c r="V69" s="25">
        <f t="shared" ref="V69:V79" si="40">L69-Q69</f>
        <v>0</v>
      </c>
      <c r="W69" s="27">
        <v>0</v>
      </c>
      <c r="X69" s="196" t="s">
        <v>157</v>
      </c>
    </row>
    <row r="70" spans="1:24" ht="61.5" hidden="1" customHeight="1" outlineLevel="1" x14ac:dyDescent="0.25">
      <c r="A70" s="180" t="s">
        <v>114</v>
      </c>
      <c r="B70" s="17" t="s">
        <v>115</v>
      </c>
      <c r="C70" s="180" t="s">
        <v>26</v>
      </c>
      <c r="D70" s="107">
        <v>0</v>
      </c>
      <c r="E70" s="30">
        <v>0</v>
      </c>
      <c r="F70" s="30">
        <v>0</v>
      </c>
      <c r="G70" s="30">
        <v>0</v>
      </c>
      <c r="H70" s="108">
        <v>0</v>
      </c>
      <c r="I70" s="132">
        <v>0</v>
      </c>
      <c r="J70" s="30">
        <v>0</v>
      </c>
      <c r="K70" s="30">
        <v>0</v>
      </c>
      <c r="L70" s="30">
        <v>0</v>
      </c>
      <c r="M70" s="108">
        <v>0</v>
      </c>
      <c r="N70" s="123">
        <f t="shared" si="4"/>
        <v>0</v>
      </c>
      <c r="O70" s="25">
        <f t="shared" si="33"/>
        <v>0</v>
      </c>
      <c r="P70" s="25">
        <f t="shared" si="34"/>
        <v>0</v>
      </c>
      <c r="Q70" s="25">
        <f t="shared" si="35"/>
        <v>0</v>
      </c>
      <c r="R70" s="25">
        <f t="shared" si="36"/>
        <v>0</v>
      </c>
      <c r="S70" s="25">
        <f t="shared" si="37"/>
        <v>0</v>
      </c>
      <c r="T70" s="25">
        <f t="shared" si="38"/>
        <v>0</v>
      </c>
      <c r="U70" s="25">
        <f t="shared" si="39"/>
        <v>0</v>
      </c>
      <c r="V70" s="25">
        <f t="shared" si="40"/>
        <v>0</v>
      </c>
      <c r="W70" s="27">
        <v>0</v>
      </c>
      <c r="X70" s="196" t="s">
        <v>157</v>
      </c>
    </row>
    <row r="71" spans="1:24" ht="68.25" hidden="1" customHeight="1" outlineLevel="1" x14ac:dyDescent="0.25">
      <c r="A71" s="180" t="s">
        <v>116</v>
      </c>
      <c r="B71" s="17" t="s">
        <v>117</v>
      </c>
      <c r="C71" s="180" t="s">
        <v>26</v>
      </c>
      <c r="D71" s="107">
        <v>0</v>
      </c>
      <c r="E71" s="30">
        <v>0</v>
      </c>
      <c r="F71" s="30">
        <v>0</v>
      </c>
      <c r="G71" s="30">
        <v>0</v>
      </c>
      <c r="H71" s="108">
        <v>0</v>
      </c>
      <c r="I71" s="132">
        <v>0</v>
      </c>
      <c r="J71" s="30">
        <v>0</v>
      </c>
      <c r="K71" s="30">
        <v>0</v>
      </c>
      <c r="L71" s="30">
        <v>0</v>
      </c>
      <c r="M71" s="108">
        <v>0</v>
      </c>
      <c r="N71" s="123">
        <f t="shared" si="4"/>
        <v>0</v>
      </c>
      <c r="O71" s="25">
        <f t="shared" si="33"/>
        <v>0</v>
      </c>
      <c r="P71" s="25">
        <f t="shared" si="34"/>
        <v>0</v>
      </c>
      <c r="Q71" s="25">
        <f t="shared" si="35"/>
        <v>0</v>
      </c>
      <c r="R71" s="25">
        <f t="shared" si="36"/>
        <v>0</v>
      </c>
      <c r="S71" s="25">
        <f t="shared" si="37"/>
        <v>0</v>
      </c>
      <c r="T71" s="25">
        <f t="shared" si="38"/>
        <v>0</v>
      </c>
      <c r="U71" s="25">
        <f t="shared" si="39"/>
        <v>0</v>
      </c>
      <c r="V71" s="25">
        <f t="shared" si="40"/>
        <v>0</v>
      </c>
      <c r="W71" s="27">
        <v>0</v>
      </c>
      <c r="X71" s="196" t="s">
        <v>157</v>
      </c>
    </row>
    <row r="72" spans="1:24" s="35" customFormat="1" ht="52.5" customHeight="1" collapsed="1" x14ac:dyDescent="0.25">
      <c r="A72" s="184" t="s">
        <v>118</v>
      </c>
      <c r="B72" s="185" t="s">
        <v>119</v>
      </c>
      <c r="C72" s="184" t="s">
        <v>26</v>
      </c>
      <c r="D72" s="113">
        <f>SUM(D73:D74)</f>
        <v>0</v>
      </c>
      <c r="E72" s="32">
        <f t="shared" ref="E72:M72" si="41">SUM(E73:E74)</f>
        <v>0</v>
      </c>
      <c r="F72" s="32">
        <f t="shared" si="41"/>
        <v>0</v>
      </c>
      <c r="G72" s="32">
        <f t="shared" si="41"/>
        <v>0</v>
      </c>
      <c r="H72" s="114">
        <f t="shared" si="41"/>
        <v>0</v>
      </c>
      <c r="I72" s="113">
        <f t="shared" si="41"/>
        <v>0</v>
      </c>
      <c r="J72" s="32">
        <f t="shared" si="41"/>
        <v>0</v>
      </c>
      <c r="K72" s="32">
        <f t="shared" si="41"/>
        <v>0</v>
      </c>
      <c r="L72" s="32">
        <f t="shared" si="41"/>
        <v>0</v>
      </c>
      <c r="M72" s="114">
        <f t="shared" si="41"/>
        <v>0</v>
      </c>
      <c r="N72" s="125">
        <f t="shared" si="4"/>
        <v>0</v>
      </c>
      <c r="O72" s="33">
        <f t="shared" si="33"/>
        <v>0</v>
      </c>
      <c r="P72" s="33">
        <f t="shared" si="34"/>
        <v>0</v>
      </c>
      <c r="Q72" s="33">
        <f t="shared" si="35"/>
        <v>0</v>
      </c>
      <c r="R72" s="33">
        <f t="shared" si="36"/>
        <v>0</v>
      </c>
      <c r="S72" s="33">
        <f t="shared" si="37"/>
        <v>0</v>
      </c>
      <c r="T72" s="33">
        <f t="shared" si="38"/>
        <v>0</v>
      </c>
      <c r="U72" s="33">
        <f t="shared" si="39"/>
        <v>0</v>
      </c>
      <c r="V72" s="33">
        <f t="shared" si="40"/>
        <v>0</v>
      </c>
      <c r="W72" s="34">
        <v>0</v>
      </c>
      <c r="X72" s="197" t="s">
        <v>157</v>
      </c>
    </row>
    <row r="73" spans="1:24" ht="45.75" hidden="1" customHeight="1" outlineLevel="1" x14ac:dyDescent="0.25">
      <c r="A73" s="180" t="s">
        <v>120</v>
      </c>
      <c r="B73" s="17" t="s">
        <v>121</v>
      </c>
      <c r="C73" s="180" t="s">
        <v>26</v>
      </c>
      <c r="D73" s="107">
        <v>0</v>
      </c>
      <c r="E73" s="30">
        <v>0</v>
      </c>
      <c r="F73" s="30">
        <v>0</v>
      </c>
      <c r="G73" s="30">
        <v>0</v>
      </c>
      <c r="H73" s="108">
        <v>0</v>
      </c>
      <c r="I73" s="132">
        <v>0</v>
      </c>
      <c r="J73" s="30">
        <v>0</v>
      </c>
      <c r="K73" s="30">
        <v>0</v>
      </c>
      <c r="L73" s="30">
        <v>0</v>
      </c>
      <c r="M73" s="108">
        <v>0</v>
      </c>
      <c r="N73" s="123">
        <f t="shared" si="4"/>
        <v>0</v>
      </c>
      <c r="O73" s="25">
        <f t="shared" si="33"/>
        <v>0</v>
      </c>
      <c r="P73" s="25">
        <f t="shared" si="34"/>
        <v>0</v>
      </c>
      <c r="Q73" s="25">
        <f t="shared" si="35"/>
        <v>0</v>
      </c>
      <c r="R73" s="25">
        <f t="shared" si="36"/>
        <v>0</v>
      </c>
      <c r="S73" s="25">
        <f t="shared" si="37"/>
        <v>0</v>
      </c>
      <c r="T73" s="25">
        <f t="shared" si="38"/>
        <v>0</v>
      </c>
      <c r="U73" s="25">
        <f t="shared" si="39"/>
        <v>0</v>
      </c>
      <c r="V73" s="25">
        <f t="shared" si="40"/>
        <v>0</v>
      </c>
      <c r="W73" s="27">
        <v>0</v>
      </c>
      <c r="X73" s="196" t="s">
        <v>157</v>
      </c>
    </row>
    <row r="74" spans="1:24" ht="56.25" hidden="1" customHeight="1" outlineLevel="1" x14ac:dyDescent="0.25">
      <c r="A74" s="180" t="s">
        <v>122</v>
      </c>
      <c r="B74" s="17" t="s">
        <v>123</v>
      </c>
      <c r="C74" s="180" t="s">
        <v>26</v>
      </c>
      <c r="D74" s="107">
        <v>0</v>
      </c>
      <c r="E74" s="30">
        <v>0</v>
      </c>
      <c r="F74" s="30">
        <v>0</v>
      </c>
      <c r="G74" s="30">
        <v>0</v>
      </c>
      <c r="H74" s="108">
        <v>0</v>
      </c>
      <c r="I74" s="132">
        <v>0</v>
      </c>
      <c r="J74" s="30">
        <v>0</v>
      </c>
      <c r="K74" s="30">
        <v>0</v>
      </c>
      <c r="L74" s="30">
        <v>0</v>
      </c>
      <c r="M74" s="108">
        <v>0</v>
      </c>
      <c r="N74" s="123">
        <f t="shared" si="4"/>
        <v>0</v>
      </c>
      <c r="O74" s="25">
        <f t="shared" si="33"/>
        <v>0</v>
      </c>
      <c r="P74" s="25">
        <f t="shared" si="34"/>
        <v>0</v>
      </c>
      <c r="Q74" s="25">
        <f t="shared" si="35"/>
        <v>0</v>
      </c>
      <c r="R74" s="25">
        <f t="shared" si="36"/>
        <v>0</v>
      </c>
      <c r="S74" s="25">
        <f t="shared" si="37"/>
        <v>0</v>
      </c>
      <c r="T74" s="25">
        <f t="shared" si="38"/>
        <v>0</v>
      </c>
      <c r="U74" s="25">
        <f t="shared" si="39"/>
        <v>0</v>
      </c>
      <c r="V74" s="25">
        <f t="shared" si="40"/>
        <v>0</v>
      </c>
      <c r="W74" s="27">
        <v>0</v>
      </c>
      <c r="X74" s="196" t="s">
        <v>157</v>
      </c>
    </row>
    <row r="75" spans="1:24" s="50" customFormat="1" ht="64.5" customHeight="1" collapsed="1" x14ac:dyDescent="0.25">
      <c r="A75" s="186" t="s">
        <v>124</v>
      </c>
      <c r="B75" s="18" t="s">
        <v>125</v>
      </c>
      <c r="C75" s="186" t="s">
        <v>26</v>
      </c>
      <c r="D75" s="115">
        <v>0</v>
      </c>
      <c r="E75" s="47">
        <v>0</v>
      </c>
      <c r="F75" s="47">
        <v>0</v>
      </c>
      <c r="G75" s="47">
        <v>0</v>
      </c>
      <c r="H75" s="116">
        <v>0</v>
      </c>
      <c r="I75" s="135">
        <v>0</v>
      </c>
      <c r="J75" s="47">
        <v>0</v>
      </c>
      <c r="K75" s="47">
        <v>0</v>
      </c>
      <c r="L75" s="47">
        <v>0</v>
      </c>
      <c r="M75" s="116">
        <v>0</v>
      </c>
      <c r="N75" s="126">
        <f t="shared" si="4"/>
        <v>0</v>
      </c>
      <c r="O75" s="48">
        <f t="shared" si="33"/>
        <v>0</v>
      </c>
      <c r="P75" s="48">
        <f t="shared" si="34"/>
        <v>0</v>
      </c>
      <c r="Q75" s="48">
        <f t="shared" si="35"/>
        <v>0</v>
      </c>
      <c r="R75" s="48">
        <f t="shared" si="36"/>
        <v>0</v>
      </c>
      <c r="S75" s="48">
        <f t="shared" si="37"/>
        <v>0</v>
      </c>
      <c r="T75" s="48">
        <f t="shared" si="38"/>
        <v>0</v>
      </c>
      <c r="U75" s="48">
        <f t="shared" si="39"/>
        <v>0</v>
      </c>
      <c r="V75" s="48">
        <f t="shared" si="40"/>
        <v>0</v>
      </c>
      <c r="W75" s="49">
        <v>0</v>
      </c>
      <c r="X75" s="200" t="s">
        <v>157</v>
      </c>
    </row>
    <row r="76" spans="1:24" ht="71.25" hidden="1" customHeight="1" outlineLevel="1" x14ac:dyDescent="0.25">
      <c r="A76" s="180" t="s">
        <v>126</v>
      </c>
      <c r="B76" s="17" t="s">
        <v>127</v>
      </c>
      <c r="C76" s="180" t="s">
        <v>26</v>
      </c>
      <c r="D76" s="107">
        <v>0</v>
      </c>
      <c r="E76" s="30">
        <v>0</v>
      </c>
      <c r="F76" s="30">
        <v>0</v>
      </c>
      <c r="G76" s="30">
        <v>0</v>
      </c>
      <c r="H76" s="108">
        <v>0</v>
      </c>
      <c r="I76" s="132">
        <v>0</v>
      </c>
      <c r="J76" s="30">
        <v>0</v>
      </c>
      <c r="K76" s="30">
        <v>0</v>
      </c>
      <c r="L76" s="30">
        <v>0</v>
      </c>
      <c r="M76" s="108">
        <v>0</v>
      </c>
      <c r="N76" s="123">
        <f t="shared" si="4"/>
        <v>0</v>
      </c>
      <c r="O76" s="25">
        <f t="shared" si="33"/>
        <v>0</v>
      </c>
      <c r="P76" s="25">
        <f t="shared" si="34"/>
        <v>0</v>
      </c>
      <c r="Q76" s="25">
        <f t="shared" si="35"/>
        <v>0</v>
      </c>
      <c r="R76" s="25">
        <f t="shared" si="36"/>
        <v>0</v>
      </c>
      <c r="S76" s="25">
        <f t="shared" si="37"/>
        <v>0</v>
      </c>
      <c r="T76" s="25">
        <f t="shared" si="38"/>
        <v>0</v>
      </c>
      <c r="U76" s="25">
        <f t="shared" si="39"/>
        <v>0</v>
      </c>
      <c r="V76" s="25">
        <f t="shared" si="40"/>
        <v>0</v>
      </c>
      <c r="W76" s="27">
        <v>0</v>
      </c>
      <c r="X76" s="196" t="s">
        <v>157</v>
      </c>
    </row>
    <row r="77" spans="1:24" ht="72" hidden="1" customHeight="1" outlineLevel="1" x14ac:dyDescent="0.25">
      <c r="A77" s="180" t="s">
        <v>128</v>
      </c>
      <c r="B77" s="17" t="s">
        <v>129</v>
      </c>
      <c r="C77" s="180" t="s">
        <v>26</v>
      </c>
      <c r="D77" s="107">
        <v>0</v>
      </c>
      <c r="E77" s="30">
        <v>0</v>
      </c>
      <c r="F77" s="30">
        <v>0</v>
      </c>
      <c r="G77" s="30">
        <v>0</v>
      </c>
      <c r="H77" s="108">
        <v>0</v>
      </c>
      <c r="I77" s="132">
        <v>0</v>
      </c>
      <c r="J77" s="30">
        <v>0</v>
      </c>
      <c r="K77" s="30">
        <v>0</v>
      </c>
      <c r="L77" s="30">
        <v>0</v>
      </c>
      <c r="M77" s="108">
        <v>0</v>
      </c>
      <c r="N77" s="123">
        <f t="shared" si="4"/>
        <v>0</v>
      </c>
      <c r="O77" s="25">
        <f t="shared" si="33"/>
        <v>0</v>
      </c>
      <c r="P77" s="25">
        <f t="shared" si="34"/>
        <v>0</v>
      </c>
      <c r="Q77" s="25">
        <f t="shared" si="35"/>
        <v>0</v>
      </c>
      <c r="R77" s="25">
        <f t="shared" si="36"/>
        <v>0</v>
      </c>
      <c r="S77" s="25">
        <f t="shared" si="37"/>
        <v>0</v>
      </c>
      <c r="T77" s="25">
        <f t="shared" si="38"/>
        <v>0</v>
      </c>
      <c r="U77" s="25">
        <f t="shared" si="39"/>
        <v>0</v>
      </c>
      <c r="V77" s="25">
        <f t="shared" si="40"/>
        <v>0</v>
      </c>
      <c r="W77" s="27">
        <v>0</v>
      </c>
      <c r="X77" s="196" t="s">
        <v>157</v>
      </c>
    </row>
    <row r="78" spans="1:24" s="56" customFormat="1" ht="47.25" customHeight="1" collapsed="1" x14ac:dyDescent="0.25">
      <c r="A78" s="186" t="s">
        <v>130</v>
      </c>
      <c r="B78" s="18" t="s">
        <v>131</v>
      </c>
      <c r="C78" s="186" t="s">
        <v>26</v>
      </c>
      <c r="D78" s="100">
        <v>0</v>
      </c>
      <c r="E78" s="52">
        <v>0</v>
      </c>
      <c r="F78" s="52">
        <v>0</v>
      </c>
      <c r="G78" s="52">
        <v>0</v>
      </c>
      <c r="H78" s="117">
        <v>0</v>
      </c>
      <c r="I78" s="129">
        <f>SUM(J78:M78)</f>
        <v>0</v>
      </c>
      <c r="J78" s="52">
        <v>0</v>
      </c>
      <c r="K78" s="52">
        <v>0</v>
      </c>
      <c r="L78" s="79">
        <v>0</v>
      </c>
      <c r="M78" s="117">
        <v>0</v>
      </c>
      <c r="N78" s="119">
        <f t="shared" si="4"/>
        <v>0</v>
      </c>
      <c r="O78" s="53">
        <f t="shared" si="33"/>
        <v>0</v>
      </c>
      <c r="P78" s="53">
        <f t="shared" si="34"/>
        <v>0</v>
      </c>
      <c r="Q78" s="53">
        <f t="shared" si="35"/>
        <v>0</v>
      </c>
      <c r="R78" s="53">
        <f t="shared" si="36"/>
        <v>0</v>
      </c>
      <c r="S78" s="53">
        <f t="shared" si="37"/>
        <v>0</v>
      </c>
      <c r="T78" s="53">
        <f t="shared" si="38"/>
        <v>0</v>
      </c>
      <c r="U78" s="53">
        <f t="shared" si="39"/>
        <v>0</v>
      </c>
      <c r="V78" s="53">
        <f t="shared" si="40"/>
        <v>0</v>
      </c>
      <c r="W78" s="55">
        <v>0</v>
      </c>
      <c r="X78" s="192" t="s">
        <v>157</v>
      </c>
    </row>
    <row r="79" spans="1:24" s="56" customFormat="1" ht="52.5" customHeight="1" x14ac:dyDescent="0.25">
      <c r="A79" s="186" t="s">
        <v>132</v>
      </c>
      <c r="B79" s="18" t="s">
        <v>133</v>
      </c>
      <c r="C79" s="186" t="s">
        <v>26</v>
      </c>
      <c r="D79" s="100">
        <v>0</v>
      </c>
      <c r="E79" s="52">
        <v>0</v>
      </c>
      <c r="F79" s="52">
        <v>0</v>
      </c>
      <c r="G79" s="52">
        <v>0</v>
      </c>
      <c r="H79" s="117">
        <v>0</v>
      </c>
      <c r="I79" s="136">
        <v>0</v>
      </c>
      <c r="J79" s="52">
        <v>0</v>
      </c>
      <c r="K79" s="52">
        <v>0</v>
      </c>
      <c r="L79" s="52">
        <v>0</v>
      </c>
      <c r="M79" s="117">
        <v>0</v>
      </c>
      <c r="N79" s="119">
        <f t="shared" si="4"/>
        <v>0</v>
      </c>
      <c r="O79" s="53">
        <f t="shared" si="33"/>
        <v>0</v>
      </c>
      <c r="P79" s="53">
        <f t="shared" si="34"/>
        <v>0</v>
      </c>
      <c r="Q79" s="53">
        <f t="shared" si="35"/>
        <v>0</v>
      </c>
      <c r="R79" s="53">
        <f t="shared" si="36"/>
        <v>0</v>
      </c>
      <c r="S79" s="53">
        <f t="shared" si="37"/>
        <v>0</v>
      </c>
      <c r="T79" s="53">
        <f t="shared" si="38"/>
        <v>0</v>
      </c>
      <c r="U79" s="53">
        <f t="shared" si="39"/>
        <v>0</v>
      </c>
      <c r="V79" s="53">
        <f t="shared" si="40"/>
        <v>0</v>
      </c>
      <c r="W79" s="55">
        <v>0</v>
      </c>
      <c r="X79" s="192" t="s">
        <v>157</v>
      </c>
    </row>
    <row r="80" spans="1:24" s="56" customFormat="1" ht="33.75" customHeight="1" x14ac:dyDescent="0.25">
      <c r="A80" s="186" t="s">
        <v>134</v>
      </c>
      <c r="B80" s="18" t="s">
        <v>135</v>
      </c>
      <c r="C80" s="186" t="s">
        <v>26</v>
      </c>
      <c r="D80" s="100">
        <f>D81</f>
        <v>9.2033300000000011</v>
      </c>
      <c r="E80" s="51">
        <f t="shared" ref="E80:M80" si="42">E81</f>
        <v>0</v>
      </c>
      <c r="F80" s="51">
        <f t="shared" si="42"/>
        <v>0</v>
      </c>
      <c r="G80" s="51">
        <f t="shared" si="42"/>
        <v>9.2033300000000011</v>
      </c>
      <c r="H80" s="101">
        <f t="shared" si="42"/>
        <v>0</v>
      </c>
      <c r="I80" s="100">
        <f t="shared" si="42"/>
        <v>0</v>
      </c>
      <c r="J80" s="51">
        <f t="shared" si="42"/>
        <v>0</v>
      </c>
      <c r="K80" s="51">
        <f t="shared" si="42"/>
        <v>0</v>
      </c>
      <c r="L80" s="51">
        <f t="shared" si="42"/>
        <v>0</v>
      </c>
      <c r="M80" s="101">
        <f t="shared" si="42"/>
        <v>0</v>
      </c>
      <c r="N80" s="119">
        <f t="shared" si="4"/>
        <v>9.2033300000000011</v>
      </c>
      <c r="O80" s="54">
        <f t="shared" si="8"/>
        <v>100</v>
      </c>
      <c r="P80" s="55">
        <v>0</v>
      </c>
      <c r="Q80" s="55">
        <v>0</v>
      </c>
      <c r="R80" s="55">
        <v>0</v>
      </c>
      <c r="S80" s="55">
        <v>0</v>
      </c>
      <c r="T80" s="53">
        <f t="shared" si="5"/>
        <v>9.2033300000000011</v>
      </c>
      <c r="U80" s="54">
        <f t="shared" si="9"/>
        <v>100</v>
      </c>
      <c r="V80" s="55">
        <v>0</v>
      </c>
      <c r="W80" s="55">
        <v>0</v>
      </c>
      <c r="X80" s="192" t="s">
        <v>157</v>
      </c>
    </row>
    <row r="81" spans="1:24" s="56" customFormat="1" ht="25.5" customHeight="1" x14ac:dyDescent="0.25">
      <c r="A81" s="186" t="s">
        <v>149</v>
      </c>
      <c r="B81" s="187" t="s">
        <v>150</v>
      </c>
      <c r="C81" s="188" t="s">
        <v>151</v>
      </c>
      <c r="D81" s="100">
        <f t="shared" ref="D81:M81" si="43">SUM(D82:D84)</f>
        <v>9.2033300000000011</v>
      </c>
      <c r="E81" s="51">
        <f t="shared" si="43"/>
        <v>0</v>
      </c>
      <c r="F81" s="51">
        <f t="shared" si="43"/>
        <v>0</v>
      </c>
      <c r="G81" s="51">
        <f t="shared" si="43"/>
        <v>9.2033300000000011</v>
      </c>
      <c r="H81" s="101">
        <f t="shared" si="43"/>
        <v>0</v>
      </c>
      <c r="I81" s="100">
        <f t="shared" si="43"/>
        <v>0</v>
      </c>
      <c r="J81" s="51">
        <f t="shared" si="43"/>
        <v>0</v>
      </c>
      <c r="K81" s="51">
        <f t="shared" si="43"/>
        <v>0</v>
      </c>
      <c r="L81" s="51">
        <f t="shared" si="43"/>
        <v>0</v>
      </c>
      <c r="M81" s="101">
        <f t="shared" si="43"/>
        <v>0</v>
      </c>
      <c r="N81" s="119">
        <f t="shared" si="4"/>
        <v>9.2033300000000011</v>
      </c>
      <c r="O81" s="54">
        <f t="shared" si="8"/>
        <v>100</v>
      </c>
      <c r="P81" s="55">
        <v>0</v>
      </c>
      <c r="Q81" s="55">
        <v>0</v>
      </c>
      <c r="R81" s="55">
        <v>0</v>
      </c>
      <c r="S81" s="55">
        <v>0</v>
      </c>
      <c r="T81" s="53">
        <f t="shared" si="5"/>
        <v>9.2033300000000011</v>
      </c>
      <c r="U81" s="54">
        <f t="shared" si="9"/>
        <v>100</v>
      </c>
      <c r="V81" s="55">
        <v>0</v>
      </c>
      <c r="W81" s="55">
        <v>0</v>
      </c>
      <c r="X81" s="192" t="s">
        <v>157</v>
      </c>
    </row>
    <row r="82" spans="1:24" ht="21.75" customHeight="1" x14ac:dyDescent="0.25">
      <c r="A82" s="173" t="s">
        <v>149</v>
      </c>
      <c r="B82" s="24" t="s">
        <v>152</v>
      </c>
      <c r="C82" s="22" t="s">
        <v>153</v>
      </c>
      <c r="D82" s="98">
        <f>SUM(E82:H82)</f>
        <v>1.98</v>
      </c>
      <c r="E82" s="30">
        <v>0</v>
      </c>
      <c r="F82" s="30">
        <v>0</v>
      </c>
      <c r="G82" s="189">
        <v>1.98</v>
      </c>
      <c r="H82" s="108">
        <v>0</v>
      </c>
      <c r="I82" s="169">
        <f>SUM(J82:M82)</f>
        <v>0</v>
      </c>
      <c r="J82" s="170">
        <v>0</v>
      </c>
      <c r="K82" s="170">
        <v>0</v>
      </c>
      <c r="L82" s="170">
        <v>0</v>
      </c>
      <c r="M82" s="108">
        <v>0</v>
      </c>
      <c r="N82" s="123">
        <f t="shared" si="4"/>
        <v>1.98</v>
      </c>
      <c r="O82" s="29">
        <f t="shared" si="8"/>
        <v>100</v>
      </c>
      <c r="P82" s="27">
        <v>0</v>
      </c>
      <c r="Q82" s="27">
        <v>0</v>
      </c>
      <c r="R82" s="27">
        <v>0</v>
      </c>
      <c r="S82" s="27">
        <v>0</v>
      </c>
      <c r="T82" s="25">
        <f t="shared" si="5"/>
        <v>1.98</v>
      </c>
      <c r="U82" s="29">
        <f t="shared" si="9"/>
        <v>100</v>
      </c>
      <c r="V82" s="27">
        <v>0</v>
      </c>
      <c r="W82" s="27">
        <v>0</v>
      </c>
      <c r="X82" s="196" t="s">
        <v>157</v>
      </c>
    </row>
    <row r="83" spans="1:24" ht="21.75" customHeight="1" x14ac:dyDescent="0.25">
      <c r="A83" s="173" t="s">
        <v>149</v>
      </c>
      <c r="B83" s="24" t="s">
        <v>154</v>
      </c>
      <c r="C83" s="22" t="s">
        <v>155</v>
      </c>
      <c r="D83" s="98">
        <f t="shared" ref="D83:D84" si="44">SUM(E83:H83)</f>
        <v>6.2633299999999998</v>
      </c>
      <c r="E83" s="30">
        <v>0</v>
      </c>
      <c r="F83" s="30">
        <v>0</v>
      </c>
      <c r="G83" s="189">
        <v>6.2633299999999998</v>
      </c>
      <c r="H83" s="108">
        <v>0</v>
      </c>
      <c r="I83" s="169">
        <f t="shared" ref="I83:I84" si="45">SUM(J83:M83)</f>
        <v>0</v>
      </c>
      <c r="J83" s="170">
        <v>0</v>
      </c>
      <c r="K83" s="170">
        <v>0</v>
      </c>
      <c r="L83" s="170">
        <v>0</v>
      </c>
      <c r="M83" s="108">
        <v>0</v>
      </c>
      <c r="N83" s="123">
        <f t="shared" si="4"/>
        <v>6.2633299999999998</v>
      </c>
      <c r="O83" s="29">
        <f t="shared" si="8"/>
        <v>100</v>
      </c>
      <c r="P83" s="27">
        <v>0</v>
      </c>
      <c r="Q83" s="27">
        <v>0</v>
      </c>
      <c r="R83" s="27">
        <v>0</v>
      </c>
      <c r="S83" s="27">
        <v>0</v>
      </c>
      <c r="T83" s="25">
        <f t="shared" si="5"/>
        <v>6.2633299999999998</v>
      </c>
      <c r="U83" s="29">
        <f t="shared" si="9"/>
        <v>100</v>
      </c>
      <c r="V83" s="27">
        <v>0</v>
      </c>
      <c r="W83" s="27">
        <v>0</v>
      </c>
      <c r="X83" s="196" t="s">
        <v>157</v>
      </c>
    </row>
    <row r="84" spans="1:24" ht="36" customHeight="1" x14ac:dyDescent="0.25">
      <c r="A84" s="173" t="s">
        <v>149</v>
      </c>
      <c r="B84" s="24" t="s">
        <v>136</v>
      </c>
      <c r="C84" s="22" t="s">
        <v>156</v>
      </c>
      <c r="D84" s="98">
        <f t="shared" si="44"/>
        <v>0.96</v>
      </c>
      <c r="E84" s="30">
        <v>0</v>
      </c>
      <c r="F84" s="30">
        <v>0</v>
      </c>
      <c r="G84" s="189">
        <v>0.96</v>
      </c>
      <c r="H84" s="108">
        <v>0</v>
      </c>
      <c r="I84" s="132">
        <f t="shared" si="45"/>
        <v>0</v>
      </c>
      <c r="J84" s="30">
        <v>0</v>
      </c>
      <c r="K84" s="30">
        <v>0</v>
      </c>
      <c r="L84" s="30">
        <v>0</v>
      </c>
      <c r="M84" s="108">
        <v>0</v>
      </c>
      <c r="N84" s="123">
        <f t="shared" si="4"/>
        <v>0.96</v>
      </c>
      <c r="O84" s="29">
        <f t="shared" si="8"/>
        <v>100</v>
      </c>
      <c r="P84" s="27">
        <v>0</v>
      </c>
      <c r="Q84" s="27">
        <v>0</v>
      </c>
      <c r="R84" s="27">
        <v>0</v>
      </c>
      <c r="S84" s="27">
        <v>0</v>
      </c>
      <c r="T84" s="25">
        <f t="shared" si="5"/>
        <v>0.96</v>
      </c>
      <c r="U84" s="29">
        <f t="shared" si="9"/>
        <v>100</v>
      </c>
      <c r="V84" s="27">
        <v>0</v>
      </c>
      <c r="W84" s="27">
        <v>0</v>
      </c>
      <c r="X84" s="196" t="s">
        <v>157</v>
      </c>
    </row>
    <row r="87" spans="1:24" ht="18.75" x14ac:dyDescent="0.3">
      <c r="B87" s="155" t="s">
        <v>137</v>
      </c>
      <c r="C87" s="156"/>
      <c r="D87" s="156"/>
      <c r="E87" s="156"/>
      <c r="F87" s="156"/>
      <c r="G87" s="157" t="s">
        <v>138</v>
      </c>
      <c r="H87" s="156"/>
    </row>
    <row r="88" spans="1:24" ht="47.25" customHeight="1" x14ac:dyDescent="0.3">
      <c r="B88" s="155"/>
      <c r="C88" s="156"/>
      <c r="D88" s="156"/>
      <c r="E88" s="156"/>
      <c r="F88" s="156"/>
      <c r="G88" s="157"/>
      <c r="H88" s="156"/>
    </row>
    <row r="89" spans="1:24" ht="18.75" x14ac:dyDescent="0.3">
      <c r="B89" s="158" t="s">
        <v>139</v>
      </c>
      <c r="C89" s="159"/>
      <c r="D89" s="159"/>
      <c r="E89" s="156"/>
      <c r="F89" s="159"/>
      <c r="G89" s="160" t="s">
        <v>140</v>
      </c>
      <c r="H89" s="156"/>
    </row>
  </sheetData>
  <mergeCells count="32">
    <mergeCell ref="A12:T12"/>
    <mergeCell ref="A4:X4"/>
    <mergeCell ref="A5:T5"/>
    <mergeCell ref="A7:T7"/>
    <mergeCell ref="A8:T8"/>
    <mergeCell ref="A10:T10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</mergeCells>
  <printOptions horizontalCentered="1"/>
  <pageMargins left="0.78740157480314965" right="0.19685039370078741" top="0.39370078740157483" bottom="0.19685039370078741" header="0" footer="0"/>
  <pageSetup paperSize="8" scale="6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2019-08-01T13:31:17Z</dcterms:modified>
</cp:coreProperties>
</file>