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3." sheetId="1" r:id="rId1"/>
  </sheets>
  <definedNames>
    <definedName name="_xlnm._FilterDatabase" localSheetId="0" hidden="1">'Форма 3.'!$A$17:$AO$17</definedName>
    <definedName name="_xlnm.Print_Titles" localSheetId="0">'Форма 3.'!$14:$17</definedName>
    <definedName name="_xlnm.Print_Area" localSheetId="0">'Форма 3.'!$A$1:$AO$146</definedName>
  </definedNames>
  <calcPr calcId="144525" refMode="R1C1"/>
</workbook>
</file>

<file path=xl/calcChain.xml><?xml version="1.0" encoding="utf-8"?>
<calcChain xmlns="http://schemas.openxmlformats.org/spreadsheetml/2006/main">
  <c r="AM57" i="1" l="1"/>
  <c r="AM97" i="1" l="1"/>
  <c r="AM99" i="1"/>
  <c r="AM75" i="1"/>
  <c r="AM77" i="1"/>
  <c r="AM78" i="1"/>
  <c r="AM79" i="1"/>
  <c r="AM80" i="1"/>
  <c r="AM83" i="1"/>
  <c r="AM85" i="1"/>
  <c r="AM86" i="1"/>
  <c r="AM87" i="1"/>
  <c r="AM88" i="1"/>
  <c r="AM89" i="1"/>
  <c r="AM90" i="1"/>
  <c r="AM91" i="1"/>
  <c r="AM92" i="1"/>
  <c r="AM94" i="1"/>
  <c r="AM95" i="1"/>
  <c r="AM98" i="1"/>
  <c r="AM100" i="1"/>
  <c r="AM101" i="1"/>
  <c r="AM102" i="1"/>
  <c r="AM103" i="1"/>
  <c r="AM105" i="1"/>
  <c r="AM109" i="1"/>
  <c r="AM110" i="1"/>
  <c r="AM111" i="1"/>
  <c r="AM114" i="1"/>
  <c r="AM115" i="1"/>
  <c r="AM119" i="1"/>
  <c r="AM120" i="1"/>
  <c r="AM122" i="1"/>
  <c r="AM125" i="1"/>
  <c r="AM126" i="1"/>
  <c r="AM130" i="1"/>
  <c r="AM138" i="1"/>
  <c r="AK133" i="1" l="1"/>
  <c r="AK128" i="1"/>
  <c r="AK123" i="1"/>
  <c r="AK118" i="1"/>
  <c r="AK116" i="1"/>
  <c r="AK113" i="1"/>
  <c r="AK96" i="1"/>
  <c r="AK22" i="1" s="1"/>
  <c r="AK93" i="1"/>
  <c r="AK84" i="1"/>
  <c r="AK82" i="1" s="1"/>
  <c r="AK81" i="1" s="1"/>
  <c r="AK76" i="1" s="1"/>
  <c r="AK73" i="1"/>
  <c r="AK71" i="1"/>
  <c r="AK66" i="1"/>
  <c r="AK64" i="1"/>
  <c r="AK59" i="1"/>
  <c r="AK52" i="1"/>
  <c r="AK51" i="1" s="1"/>
  <c r="AK30" i="1"/>
  <c r="AK27" i="1" s="1"/>
  <c r="AK26" i="1" s="1"/>
  <c r="AI133" i="1"/>
  <c r="AI128" i="1"/>
  <c r="AI123" i="1"/>
  <c r="AI118" i="1"/>
  <c r="AI116" i="1"/>
  <c r="AI113" i="1"/>
  <c r="AI96" i="1"/>
  <c r="AI93" i="1"/>
  <c r="AI84" i="1"/>
  <c r="AI82" i="1" s="1"/>
  <c r="AI81" i="1" s="1"/>
  <c r="AI76" i="1" s="1"/>
  <c r="AI73" i="1"/>
  <c r="AI71" i="1"/>
  <c r="AI66" i="1"/>
  <c r="AI64" i="1"/>
  <c r="AI59" i="1"/>
  <c r="AI52" i="1"/>
  <c r="AI30" i="1"/>
  <c r="AI27" i="1" s="1"/>
  <c r="AI26" i="1" s="1"/>
  <c r="AI22" i="1"/>
  <c r="AG133" i="1"/>
  <c r="AG128" i="1"/>
  <c r="AG123" i="1"/>
  <c r="AG118" i="1"/>
  <c r="AG116" i="1"/>
  <c r="AG113" i="1"/>
  <c r="AG96" i="1"/>
  <c r="AG93" i="1"/>
  <c r="AG84" i="1"/>
  <c r="AG82" i="1" s="1"/>
  <c r="AG81" i="1" s="1"/>
  <c r="AG76" i="1" s="1"/>
  <c r="AG73" i="1"/>
  <c r="AG71" i="1"/>
  <c r="AG66" i="1"/>
  <c r="AG64" i="1"/>
  <c r="AG59" i="1"/>
  <c r="AG52" i="1"/>
  <c r="AG30" i="1"/>
  <c r="AG27" i="1" s="1"/>
  <c r="AG26" i="1" s="1"/>
  <c r="AE133" i="1"/>
  <c r="AE128" i="1"/>
  <c r="AE123" i="1"/>
  <c r="AE118" i="1"/>
  <c r="AE116" i="1"/>
  <c r="AE113" i="1"/>
  <c r="AE96" i="1"/>
  <c r="AE93" i="1"/>
  <c r="AE84" i="1"/>
  <c r="AE82" i="1" s="1"/>
  <c r="AE81" i="1" s="1"/>
  <c r="AE76" i="1" s="1"/>
  <c r="AE73" i="1"/>
  <c r="AE71" i="1"/>
  <c r="AE66" i="1"/>
  <c r="AE64" i="1"/>
  <c r="AE59" i="1"/>
  <c r="AE52" i="1"/>
  <c r="AE30" i="1"/>
  <c r="AE27" i="1" s="1"/>
  <c r="AE26" i="1" s="1"/>
  <c r="AE22" i="1"/>
  <c r="AC133" i="1"/>
  <c r="AC128" i="1"/>
  <c r="AC123" i="1"/>
  <c r="AC118" i="1"/>
  <c r="AC116" i="1"/>
  <c r="AC113" i="1"/>
  <c r="AC96" i="1"/>
  <c r="AC22" i="1" s="1"/>
  <c r="AC93" i="1"/>
  <c r="AC84" i="1"/>
  <c r="AC73" i="1"/>
  <c r="AC71" i="1"/>
  <c r="AC66" i="1"/>
  <c r="AC64" i="1"/>
  <c r="AC59" i="1"/>
  <c r="AC52" i="1"/>
  <c r="AC51" i="1" s="1"/>
  <c r="AC30" i="1"/>
  <c r="AC27" i="1" s="1"/>
  <c r="AC26" i="1" s="1"/>
  <c r="AA113" i="1"/>
  <c r="AA112" i="1" s="1"/>
  <c r="AA24" i="1" s="1"/>
  <c r="AA93" i="1"/>
  <c r="AA85" i="1"/>
  <c r="AA82" i="1"/>
  <c r="AA81" i="1" s="1"/>
  <c r="AA76" i="1" s="1"/>
  <c r="AA73" i="1"/>
  <c r="AA71" i="1"/>
  <c r="AA66" i="1"/>
  <c r="AA64" i="1"/>
  <c r="AA59" i="1"/>
  <c r="AA52" i="1"/>
  <c r="AA30" i="1"/>
  <c r="AA27" i="1" s="1"/>
  <c r="AA26" i="1" s="1"/>
  <c r="X113" i="1"/>
  <c r="X112" i="1" s="1"/>
  <c r="X24" i="1" s="1"/>
  <c r="X105" i="1"/>
  <c r="AA105" i="1" s="1"/>
  <c r="X101" i="1"/>
  <c r="AA101" i="1" s="1"/>
  <c r="X100" i="1"/>
  <c r="X96" i="1" s="1"/>
  <c r="X22" i="1" s="1"/>
  <c r="X93" i="1"/>
  <c r="X85" i="1"/>
  <c r="X82" i="1"/>
  <c r="X81" i="1"/>
  <c r="X76" i="1" s="1"/>
  <c r="X73" i="1"/>
  <c r="X71" i="1"/>
  <c r="X66" i="1"/>
  <c r="X64" i="1"/>
  <c r="X59" i="1"/>
  <c r="X52" i="1"/>
  <c r="X30" i="1"/>
  <c r="X27" i="1" s="1"/>
  <c r="X26" i="1" s="1"/>
  <c r="V113" i="1"/>
  <c r="V112" i="1" s="1"/>
  <c r="V24" i="1" s="1"/>
  <c r="V105" i="1"/>
  <c r="V101" i="1"/>
  <c r="V100" i="1"/>
  <c r="V93" i="1"/>
  <c r="V85" i="1"/>
  <c r="V82" i="1"/>
  <c r="V81" i="1" s="1"/>
  <c r="V76" i="1" s="1"/>
  <c r="V73" i="1"/>
  <c r="V71" i="1"/>
  <c r="V66" i="1"/>
  <c r="V64" i="1"/>
  <c r="V59" i="1"/>
  <c r="V52" i="1"/>
  <c r="V30" i="1"/>
  <c r="V27" i="1" s="1"/>
  <c r="V26" i="1" s="1"/>
  <c r="AG112" i="1" l="1"/>
  <c r="AG24" i="1" s="1"/>
  <c r="AG51" i="1"/>
  <c r="AK63" i="1"/>
  <c r="AK62" i="1" s="1"/>
  <c r="AG63" i="1"/>
  <c r="AG62" i="1" s="1"/>
  <c r="AM116" i="1"/>
  <c r="AM123" i="1"/>
  <c r="AM133" i="1"/>
  <c r="V96" i="1"/>
  <c r="V22" i="1" s="1"/>
  <c r="AI112" i="1"/>
  <c r="AI24" i="1" s="1"/>
  <c r="AA51" i="1"/>
  <c r="AE51" i="1"/>
  <c r="AI51" i="1"/>
  <c r="X51" i="1"/>
  <c r="X63" i="1"/>
  <c r="X62" i="1" s="1"/>
  <c r="AA63" i="1"/>
  <c r="AA62" i="1" s="1"/>
  <c r="AC63" i="1"/>
  <c r="AC62" i="1" s="1"/>
  <c r="AE63" i="1"/>
  <c r="AE62" i="1" s="1"/>
  <c r="AI63" i="1"/>
  <c r="AI62" i="1" s="1"/>
  <c r="AI50" i="1" s="1"/>
  <c r="AI20" i="1" s="1"/>
  <c r="AA100" i="1"/>
  <c r="AA96" i="1" s="1"/>
  <c r="AA22" i="1" s="1"/>
  <c r="V51" i="1"/>
  <c r="V63" i="1"/>
  <c r="V62" i="1" s="1"/>
  <c r="AM73" i="1"/>
  <c r="AM93" i="1"/>
  <c r="AC112" i="1"/>
  <c r="AM113" i="1"/>
  <c r="AM118" i="1"/>
  <c r="AM128" i="1"/>
  <c r="AE112" i="1"/>
  <c r="AE24" i="1" s="1"/>
  <c r="AK112" i="1"/>
  <c r="AK24" i="1" s="1"/>
  <c r="AC82" i="1"/>
  <c r="AM84" i="1"/>
  <c r="AG22" i="1"/>
  <c r="AM96" i="1"/>
  <c r="AK19" i="1"/>
  <c r="AK50" i="1"/>
  <c r="AK20" i="1" s="1"/>
  <c r="AI19" i="1"/>
  <c r="AG19" i="1"/>
  <c r="AG50" i="1"/>
  <c r="AG20" i="1" s="1"/>
  <c r="AE19" i="1"/>
  <c r="AC19" i="1"/>
  <c r="AA19" i="1"/>
  <c r="X19" i="1"/>
  <c r="V19" i="1"/>
  <c r="X50" i="1" l="1"/>
  <c r="X20" i="1" s="1"/>
  <c r="X18" i="1" s="1"/>
  <c r="AE50" i="1"/>
  <c r="AE20" i="1" s="1"/>
  <c r="AA50" i="1"/>
  <c r="AA20" i="1" s="1"/>
  <c r="AA18" i="1" s="1"/>
  <c r="AE18" i="1"/>
  <c r="AI18" i="1"/>
  <c r="AC81" i="1"/>
  <c r="AM82" i="1"/>
  <c r="AE25" i="1"/>
  <c r="AG18" i="1"/>
  <c r="AK18" i="1"/>
  <c r="AC24" i="1"/>
  <c r="AM112" i="1"/>
  <c r="V50" i="1"/>
  <c r="AK25" i="1"/>
  <c r="AI25" i="1"/>
  <c r="AG25" i="1"/>
  <c r="X25" i="1"/>
  <c r="AA25" i="1" l="1"/>
  <c r="V20" i="1"/>
  <c r="V18" i="1" s="1"/>
  <c r="V25" i="1"/>
  <c r="AC76" i="1"/>
  <c r="AM81" i="1"/>
  <c r="AM28" i="1"/>
  <c r="AM29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3" i="1"/>
  <c r="AM56" i="1"/>
  <c r="AM60" i="1"/>
  <c r="AM65" i="1"/>
  <c r="AM67" i="1"/>
  <c r="AM21" i="1"/>
  <c r="AM23" i="1"/>
  <c r="AM64" i="1"/>
  <c r="AM30" i="1"/>
  <c r="AM76" i="1" l="1"/>
  <c r="AC50" i="1"/>
  <c r="AM22" i="1"/>
  <c r="AM66" i="1"/>
  <c r="AM59" i="1"/>
  <c r="AM52" i="1"/>
  <c r="AM26" i="1"/>
  <c r="AM27" i="1"/>
  <c r="AC20" i="1" l="1"/>
  <c r="AC18" i="1" s="1"/>
  <c r="AM18" i="1" s="1"/>
  <c r="AC25" i="1"/>
  <c r="AM51" i="1"/>
  <c r="AM63" i="1"/>
  <c r="AM19" i="1"/>
  <c r="AM62" i="1" l="1"/>
  <c r="AM50" i="1" l="1"/>
  <c r="AM25" i="1"/>
  <c r="AM20" i="1" l="1"/>
  <c r="AM24" i="1"/>
</calcChain>
</file>

<file path=xl/sharedStrings.xml><?xml version="1.0" encoding="utf-8"?>
<sst xmlns="http://schemas.openxmlformats.org/spreadsheetml/2006/main" count="2872" uniqueCount="268">
  <si>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</si>
  <si>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</si>
  <si>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</si>
  <si>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</si>
  <si>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</si>
  <si>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</si>
  <si>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</si>
  <si>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</si>
  <si>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</si>
  <si>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</si>
  <si>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</si>
  <si>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</si>
  <si>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</si>
  <si>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</si>
  <si>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</si>
  <si>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</si>
  <si>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</si>
  <si>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</si>
  <si>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</si>
  <si>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</si>
  <si>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</si>
  <si>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</si>
  <si>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</si>
  <si>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</si>
  <si>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</si>
  <si>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</si>
  <si>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</si>
  <si>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</si>
  <si>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</si>
  <si>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</si>
  <si>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</si>
  <si>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</si>
  <si>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</si>
  <si>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</si>
  <si>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</si>
  <si>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</si>
  <si>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</si>
  <si>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</si>
  <si>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</si>
  <si>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</si>
  <si>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</si>
  <si>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</si>
  <si>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</si>
  <si>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</si>
  <si>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</si>
  <si>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</si>
  <si>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</si>
  <si>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</si>
  <si>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</si>
  <si>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</si>
  <si>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</si>
  <si>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</si>
  <si>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</si>
  <si>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</si>
  <si>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</si>
  <si>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</si>
  <si>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</si>
  <si>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</si>
  <si>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</si>
  <si>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</si>
  <si>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</si>
  <si>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</si>
  <si>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</si>
  <si>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</si>
  <si>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</si>
  <si>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</si>
  <si>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</si>
  <si>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</si>
  <si>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</si>
  <si>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</si>
  <si>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</si>
  <si>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</si>
  <si>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1.1.1.3.2</t>
  </si>
  <si>
    <t>1.1.1.3.3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</si>
  <si>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</si>
  <si>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</si>
  <si>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</si>
  <si>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</si>
  <si>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</si>
  <si>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</si>
  <si>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</si>
  <si>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</si>
  <si>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</si>
  <si>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</si>
  <si>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</si>
  <si>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</si>
  <si>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</si>
  <si>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</si>
  <si>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</si>
  <si>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</si>
  <si>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</si>
  <si>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</si>
  <si>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</si>
  <si>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</si>
  <si>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</si>
  <si>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</si>
  <si>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</si>
  <si>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</si>
  <si>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</si>
  <si>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</si>
  <si>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</si>
  <si>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</si>
  <si>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</si>
  <si>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</si>
  <si>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</si>
  <si>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</si>
  <si>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</si>
  <si>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</si>
  <si>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П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</si>
  <si>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</si>
  <si>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</si>
  <si>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</si>
  <si>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</si>
  <si>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</si>
  <si>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</si>
  <si>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</si>
  <si>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</si>
  <si>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</si>
  <si>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</si>
  <si>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</si>
  <si>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</si>
  <si>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</si>
  <si>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</si>
  <si>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</si>
  <si>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</si>
  <si>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</si>
  <si>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</si>
  <si>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</si>
  <si>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</si>
  <si>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</si>
  <si>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</si>
  <si>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</si>
  <si>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</si>
  <si>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</si>
  <si>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</si>
  <si>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</si>
  <si>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</si>
  <si>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</si>
  <si>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</si>
  <si>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</si>
  <si>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</si>
  <si>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</si>
  <si>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</si>
  <si>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</si>
  <si>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</si>
  <si>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</si>
  <si>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</si>
  <si>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</si>
  <si>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</si>
  <si>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</si>
  <si>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</si>
  <si>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</si>
  <si>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</si>
  <si>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</si>
  <si>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</si>
  <si>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</si>
  <si>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</si>
  <si>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</si>
  <si>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</si>
  <si>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</si>
  <si>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</si>
  <si>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</si>
  <si>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</si>
  <si>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</si>
  <si>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</si>
  <si>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</si>
  <si>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от «05» мая 2016 г. №380</t>
  </si>
  <si>
    <t>1.1.1.3.4</t>
  </si>
  <si>
    <t>1.2.1.1.1</t>
  </si>
  <si>
    <t>1.2.1.1.4</t>
  </si>
  <si>
    <t>1.2.1.1.5</t>
  </si>
  <si>
    <t>1.4.1</t>
  </si>
  <si>
    <t>1.4.2</t>
  </si>
  <si>
    <t>1.4.3</t>
  </si>
  <si>
    <t>1.4.5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</si>
  <si>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</si>
  <si>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</si>
  <si>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</si>
  <si>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</si>
  <si>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</si>
  <si>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</si>
  <si>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</si>
  <si>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</si>
  <si>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</si>
  <si>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</si>
  <si>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</si>
  <si>
    <t>1.2.3.5.1.1</t>
  </si>
  <si>
    <t>1.2.3.5.1.2</t>
  </si>
  <si>
    <t>1.2.3.5.1.3</t>
  </si>
  <si>
    <t>Год раскрытия информации: 2020 год</t>
  </si>
  <si>
    <t>Факт (Предложение по корректировке ктвержденного плана)</t>
  </si>
  <si>
    <t>2021 год</t>
  </si>
  <si>
    <t>2022 год</t>
  </si>
  <si>
    <t>2023 год</t>
  </si>
  <si>
    <t>2024 год</t>
  </si>
  <si>
    <t>2025 год</t>
  </si>
  <si>
    <t>Освоение капитальных вложений 2020 года в прогнозных ценах соответствующих лет, млн. рублей (без НДС)</t>
  </si>
  <si>
    <t>План на 01.01.2020 года</t>
  </si>
  <si>
    <t>Предложение по корректировке утвержденного плана на 01.01.2020 года</t>
  </si>
  <si>
    <t>Фактический объем освоения капитальных вложений на 01.01.2020 года, млн. рублей (без НДС)</t>
  </si>
  <si>
    <t xml:space="preserve">Реконструкция ВЛ 0,4 кВ </t>
  </si>
  <si>
    <t xml:space="preserve">2021 год </t>
  </si>
  <si>
    <t>1.2.2.1.1.1</t>
  </si>
  <si>
    <t xml:space="preserve">2022 год </t>
  </si>
  <si>
    <t xml:space="preserve">2020 год 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</si>
  <si>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</si>
  <si>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</si>
  <si>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</si>
  <si>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</si>
  <si>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 xml:space="preserve">2024 год </t>
  </si>
  <si>
    <t xml:space="preserve">2025 год </t>
  </si>
  <si>
    <t>Приобретение основных средств - 2020</t>
  </si>
  <si>
    <t>1.6.0.1.</t>
  </si>
  <si>
    <t>1.6.0.2.</t>
  </si>
  <si>
    <t>Приобретение основных средств - 2021</t>
  </si>
  <si>
    <t xml:space="preserve">электротельфер г/п 3,5т  </t>
  </si>
  <si>
    <t>сервер предприятия</t>
  </si>
  <si>
    <t>Приобретение основных средств 2022</t>
  </si>
  <si>
    <t>1.6.2.1.</t>
  </si>
  <si>
    <t>1.6.2.2.</t>
  </si>
  <si>
    <t>Приобретение основных средств 2023</t>
  </si>
  <si>
    <t>1.6.3.2</t>
  </si>
  <si>
    <t>1.6.3.3</t>
  </si>
  <si>
    <t>Приобретение основных средств 2024</t>
  </si>
  <si>
    <t>1.6.4.2.</t>
  </si>
  <si>
    <t>Приобретение основных средств 2025</t>
  </si>
  <si>
    <t xml:space="preserve">ГАЗ 27527 Соболь Комби </t>
  </si>
  <si>
    <t>1.2.3.5.1.2.2</t>
  </si>
  <si>
    <t>с GSM каналом</t>
  </si>
  <si>
    <t xml:space="preserve">замена трансформаторов тока в вводно-учетных устройствах </t>
  </si>
  <si>
    <t>1.6.2.4.</t>
  </si>
  <si>
    <t>1.2.2.1.0.1</t>
  </si>
  <si>
    <t>1.2.2.1.3</t>
  </si>
  <si>
    <t>1.2.2.1.4</t>
  </si>
  <si>
    <t>1.2.2.1.5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</si>
  <si>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</si>
  <si>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</si>
  <si>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</si>
  <si>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ВЛЭП  - с целью перевода эл.сетей 0,23 кВ до уровня напряжения  0,4 кВ с применением  СИП и ж/б стоек СВ95, СВ110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</si>
  <si>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</si>
  <si>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</si>
  <si>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</si>
  <si>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</si>
  <si>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K_2023-RO-TP-4T</t>
  </si>
  <si>
    <t>K_2023-RO-KTP-89</t>
  </si>
  <si>
    <t>J_1.2.1.2.1</t>
  </si>
  <si>
    <t>K_1.2.2.1.1.1</t>
  </si>
  <si>
    <t>K_2021-R-VL-SIP-0,4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</si>
  <si>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</si>
  <si>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</si>
  <si>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</si>
  <si>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</si>
  <si>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</si>
  <si>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</si>
  <si>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</si>
  <si>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</si>
  <si>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K_2023-S-KL-6KV-TP136</t>
  </si>
  <si>
    <t>K_1.6.5.2</t>
  </si>
  <si>
    <t>K_1.6.5.3</t>
  </si>
  <si>
    <t>K_2022-TELFER</t>
  </si>
  <si>
    <t>K_2022-SERVER</t>
  </si>
  <si>
    <t>K_2023-KOMBI</t>
  </si>
  <si>
    <t>K_2023-TELFER</t>
  </si>
  <si>
    <t>K_2024-GASEL</t>
  </si>
  <si>
    <t>K_1.6.6.1.</t>
  </si>
  <si>
    <t>Установка по осушке трансформаторного масла УФОМ</t>
  </si>
  <si>
    <t>K_2022-YFOM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</si>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</sst>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0000"/>
  </numFmts>
  <fonts count="2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9" fillId="0" borderId="0"/>
    <xf numFmtId="0" fontId="1" fillId="0" borderId="0"/>
  </cellStyleXfs>
  <cellXfs count="255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7" fillId="2" borderId="0" xfId="4" applyFont="1" applyFill="1"/>
    <xf numFmtId="0" fontId="1" fillId="2" borderId="0" xfId="4" applyFont="1" applyFill="1"/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17" fillId="2" borderId="0" xfId="4" applyFont="1" applyFill="1" applyAlignment="1">
      <alignment vertical="center"/>
    </xf>
    <xf numFmtId="0" fontId="1" fillId="2" borderId="0" xfId="0" applyFont="1" applyFill="1"/>
    <xf numFmtId="0" fontId="1" fillId="2" borderId="7" xfId="0" applyFont="1" applyFill="1" applyBorder="1"/>
    <xf numFmtId="49" fontId="10" fillId="2" borderId="10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49" fontId="10" fillId="7" borderId="10" xfId="0" applyNumberFormat="1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49" fontId="10" fillId="3" borderId="10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0" fillId="4" borderId="10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49" fontId="10" fillId="5" borderId="10" xfId="0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>
      <alignment horizontal="left" vertical="center" wrapText="1"/>
    </xf>
    <xf numFmtId="49" fontId="12" fillId="0" borderId="10" xfId="0" applyNumberFormat="1" applyFont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left" vertical="center" wrapText="1"/>
    </xf>
    <xf numFmtId="49" fontId="12" fillId="0" borderId="10" xfId="0" applyNumberFormat="1" applyFont="1" applyFill="1" applyBorder="1" applyAlignment="1">
      <alignment horizontal="left" vertical="center" wrapText="1"/>
    </xf>
    <xf numFmtId="0" fontId="12" fillId="2" borderId="10" xfId="3" applyFont="1" applyFill="1" applyBorder="1" applyAlignment="1">
      <alignment horizontal="left" vertical="center" wrapText="1"/>
    </xf>
    <xf numFmtId="49" fontId="10" fillId="6" borderId="10" xfId="0" applyNumberFormat="1" applyFont="1" applyFill="1" applyBorder="1" applyAlignment="1">
      <alignment horizontal="left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3" fillId="5" borderId="10" xfId="0" applyNumberFormat="1" applyFont="1" applyFill="1" applyBorder="1" applyAlignment="1">
      <alignment horizontal="left" vertical="center" wrapText="1"/>
    </xf>
    <xf numFmtId="0" fontId="14" fillId="2" borderId="10" xfId="0" applyNumberFormat="1" applyFont="1" applyFill="1" applyBorder="1" applyAlignment="1">
      <alignment horizontal="right" vertical="center" wrapText="1"/>
    </xf>
    <xf numFmtId="49" fontId="12" fillId="8" borderId="16" xfId="0" applyNumberFormat="1" applyFont="1" applyFill="1" applyBorder="1" applyAlignment="1">
      <alignment horizontal="left" vertical="center" wrapText="1"/>
    </xf>
    <xf numFmtId="49" fontId="12" fillId="0" borderId="17" xfId="0" applyNumberFormat="1" applyFont="1" applyFill="1" applyBorder="1" applyAlignment="1">
      <alignment horizontal="left" vertical="center" wrapText="1"/>
    </xf>
    <xf numFmtId="49" fontId="12" fillId="2" borderId="16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9" xfId="0" applyFont="1" applyFill="1" applyBorder="1" applyAlignment="1" applyProtection="1">
      <alignment horizontal="left" vertical="center" wrapText="1"/>
      <protection locked="0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18" fillId="0" borderId="24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/>
    </xf>
    <xf numFmtId="166" fontId="10" fillId="7" borderId="3" xfId="0" applyNumberFormat="1" applyFont="1" applyFill="1" applyBorder="1" applyAlignment="1">
      <alignment horizontal="center" vertical="center"/>
    </xf>
    <xf numFmtId="165" fontId="12" fillId="5" borderId="3" xfId="0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6" fontId="10" fillId="6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14" fillId="2" borderId="10" xfId="0" applyNumberFormat="1" applyFont="1" applyFill="1" applyBorder="1" applyAlignment="1">
      <alignment horizontal="left" vertical="center" wrapText="1"/>
    </xf>
    <xf numFmtId="0" fontId="21" fillId="2" borderId="10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 wrapText="1"/>
    </xf>
    <xf numFmtId="49" fontId="19" fillId="2" borderId="9" xfId="2" applyNumberFormat="1" applyFont="1" applyFill="1" applyBorder="1" applyAlignment="1">
      <alignment horizontal="center" vertical="center" wrapText="1"/>
    </xf>
    <xf numFmtId="49" fontId="19" fillId="7" borderId="9" xfId="2" applyNumberFormat="1" applyFont="1" applyFill="1" applyBorder="1" applyAlignment="1">
      <alignment horizontal="center" vertical="center" wrapText="1"/>
    </xf>
    <xf numFmtId="49" fontId="7" fillId="3" borderId="9" xfId="2" applyNumberFormat="1" applyFont="1" applyFill="1" applyBorder="1" applyAlignment="1">
      <alignment horizontal="center" vertical="center" wrapText="1"/>
    </xf>
    <xf numFmtId="49" fontId="7" fillId="4" borderId="9" xfId="2" applyNumberFormat="1" applyFont="1" applyFill="1" applyBorder="1" applyAlignment="1">
      <alignment horizontal="center" vertical="center" wrapText="1"/>
    </xf>
    <xf numFmtId="49" fontId="7" fillId="5" borderId="9" xfId="2" applyNumberFormat="1" applyFont="1" applyFill="1" applyBorder="1" applyAlignment="1">
      <alignment horizontal="center" vertical="center" wrapText="1"/>
    </xf>
    <xf numFmtId="49" fontId="7" fillId="2" borderId="9" xfId="2" applyNumberFormat="1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10" borderId="9" xfId="2" applyNumberFormat="1" applyFont="1" applyFill="1" applyBorder="1" applyAlignment="1">
      <alignment horizontal="center" vertical="center" wrapText="1"/>
    </xf>
    <xf numFmtId="49" fontId="12" fillId="10" borderId="10" xfId="0" applyNumberFormat="1" applyFont="1" applyFill="1" applyBorder="1" applyAlignment="1">
      <alignment horizontal="left" vertical="center" wrapText="1"/>
    </xf>
    <xf numFmtId="49" fontId="7" fillId="6" borderId="9" xfId="2" applyNumberFormat="1" applyFont="1" applyFill="1" applyBorder="1" applyAlignment="1">
      <alignment horizontal="center" vertical="center" wrapText="1"/>
    </xf>
    <xf numFmtId="0" fontId="12" fillId="10" borderId="10" xfId="3" applyFont="1" applyFill="1" applyBorder="1" applyAlignment="1">
      <alignment horizontal="left" vertical="center" wrapText="1"/>
    </xf>
    <xf numFmtId="49" fontId="19" fillId="4" borderId="9" xfId="2" applyNumberFormat="1" applyFont="1" applyFill="1" applyBorder="1" applyAlignment="1">
      <alignment horizontal="center" vertical="center" wrapText="1"/>
    </xf>
    <xf numFmtId="49" fontId="19" fillId="6" borderId="9" xfId="2" applyNumberFormat="1" applyFont="1" applyFill="1" applyBorder="1" applyAlignment="1">
      <alignment horizontal="center" vertical="center" wrapText="1"/>
    </xf>
    <xf numFmtId="49" fontId="19" fillId="5" borderId="9" xfId="2" applyNumberFormat="1" applyFont="1" applyFill="1" applyBorder="1" applyAlignment="1">
      <alignment horizontal="center" vertical="center" wrapText="1"/>
    </xf>
    <xf numFmtId="49" fontId="16" fillId="2" borderId="2" xfId="2" applyNumberFormat="1" applyFont="1" applyFill="1" applyBorder="1" applyAlignment="1">
      <alignment horizontal="center" vertical="center" wrapText="1"/>
    </xf>
    <xf numFmtId="49" fontId="20" fillId="2" borderId="2" xfId="2" applyNumberFormat="1" applyFont="1" applyFill="1" applyBorder="1" applyAlignment="1">
      <alignment horizontal="center" vertical="center" wrapText="1"/>
    </xf>
    <xf numFmtId="49" fontId="7" fillId="8" borderId="9" xfId="2" applyNumberFormat="1" applyFont="1" applyFill="1" applyBorder="1" applyAlignment="1">
      <alignment horizontal="center" vertical="center" wrapText="1"/>
    </xf>
    <xf numFmtId="49" fontId="19" fillId="3" borderId="18" xfId="2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6" fontId="12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6" fontId="10" fillId="7" borderId="3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66" fontId="10" fillId="5" borderId="3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2" fillId="8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10" borderId="1" xfId="0" applyNumberFormat="1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166" fontId="12" fillId="10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0" fillId="4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0" fillId="3" borderId="8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7" borderId="3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10" fillId="6" borderId="1" xfId="0" applyNumberFormat="1" applyFont="1" applyFill="1" applyBorder="1" applyAlignment="1">
      <alignment horizontal="center" vertical="center" wrapText="1"/>
    </xf>
    <xf numFmtId="165" fontId="10" fillId="5" borderId="3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 wrapText="1"/>
    </xf>
    <xf numFmtId="165" fontId="12" fillId="3" borderId="3" xfId="0" applyNumberFormat="1" applyFont="1" applyFill="1" applyBorder="1" applyAlignment="1">
      <alignment horizontal="center" vertical="center" wrapText="1"/>
    </xf>
    <xf numFmtId="165" fontId="10" fillId="3" borderId="8" xfId="0" applyNumberFormat="1" applyFont="1" applyFill="1" applyBorder="1" applyAlignment="1">
      <alignment horizontal="center" vertical="center" wrapText="1"/>
    </xf>
    <xf numFmtId="2" fontId="12" fillId="10" borderId="1" xfId="0" applyNumberFormat="1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3" borderId="34" xfId="0" applyNumberFormat="1" applyFont="1" applyFill="1" applyBorder="1" applyAlignment="1">
      <alignment horizontal="center" vertical="center"/>
    </xf>
    <xf numFmtId="0" fontId="17" fillId="2" borderId="0" xfId="4" applyFont="1" applyFill="1" applyAlignment="1">
      <alignment horizontal="right"/>
    </xf>
    <xf numFmtId="0" fontId="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49" fontId="19" fillId="2" borderId="10" xfId="2" applyNumberFormat="1" applyFont="1" applyFill="1" applyBorder="1" applyAlignment="1">
      <alignment horizontal="center" vertical="center"/>
    </xf>
    <xf numFmtId="49" fontId="19" fillId="7" borderId="10" xfId="2" applyNumberFormat="1" applyFont="1" applyFill="1" applyBorder="1" applyAlignment="1">
      <alignment horizontal="center" vertical="center"/>
    </xf>
    <xf numFmtId="49" fontId="19" fillId="3" borderId="10" xfId="2" applyNumberFormat="1" applyFont="1" applyFill="1" applyBorder="1" applyAlignment="1">
      <alignment horizontal="center" vertical="center"/>
    </xf>
    <xf numFmtId="49" fontId="19" fillId="4" borderId="10" xfId="2" applyNumberFormat="1" applyFont="1" applyFill="1" applyBorder="1" applyAlignment="1">
      <alignment horizontal="center" vertical="center"/>
    </xf>
    <xf numFmtId="49" fontId="19" fillId="5" borderId="10" xfId="2" applyNumberFormat="1" applyFont="1" applyFill="1" applyBorder="1" applyAlignment="1">
      <alignment horizontal="center" vertical="center"/>
    </xf>
    <xf numFmtId="0" fontId="19" fillId="2" borderId="10" xfId="2" applyNumberFormat="1" applyFont="1" applyFill="1" applyBorder="1" applyAlignment="1">
      <alignment horizontal="center" vertical="center"/>
    </xf>
    <xf numFmtId="0" fontId="7" fillId="2" borderId="10" xfId="2" applyNumberFormat="1" applyFont="1" applyFill="1" applyBorder="1" applyAlignment="1">
      <alignment horizontal="center" vertical="center"/>
    </xf>
    <xf numFmtId="49" fontId="19" fillId="0" borderId="10" xfId="2" applyNumberFormat="1" applyFont="1" applyFill="1" applyBorder="1" applyAlignment="1">
      <alignment horizontal="center" vertical="center"/>
    </xf>
    <xf numFmtId="0" fontId="7" fillId="10" borderId="10" xfId="2" applyNumberFormat="1" applyFont="1" applyFill="1" applyBorder="1" applyAlignment="1">
      <alignment horizontal="center" vertical="center"/>
    </xf>
    <xf numFmtId="49" fontId="7" fillId="2" borderId="10" xfId="2" applyNumberFormat="1" applyFont="1" applyFill="1" applyBorder="1" applyAlignment="1">
      <alignment horizontal="center" vertical="center"/>
    </xf>
    <xf numFmtId="49" fontId="19" fillId="6" borderId="10" xfId="2" applyNumberFormat="1" applyFont="1" applyFill="1" applyBorder="1" applyAlignment="1">
      <alignment horizontal="center" vertical="center"/>
    </xf>
    <xf numFmtId="0" fontId="19" fillId="3" borderId="10" xfId="2" applyNumberFormat="1" applyFont="1" applyFill="1" applyBorder="1" applyAlignment="1">
      <alignment horizontal="center" vertical="center"/>
    </xf>
    <xf numFmtId="0" fontId="19" fillId="5" borderId="10" xfId="2" applyNumberFormat="1" applyFont="1" applyFill="1" applyBorder="1" applyAlignment="1">
      <alignment horizontal="center" vertical="center"/>
    </xf>
    <xf numFmtId="0" fontId="16" fillId="2" borderId="10" xfId="2" applyNumberFormat="1" applyFont="1" applyFill="1" applyBorder="1" applyAlignment="1">
      <alignment horizontal="center" vertical="center"/>
    </xf>
    <xf numFmtId="49" fontId="19" fillId="3" borderId="17" xfId="2" applyNumberFormat="1" applyFont="1" applyFill="1" applyBorder="1" applyAlignment="1">
      <alignment horizontal="center" vertical="center"/>
    </xf>
    <xf numFmtId="0" fontId="7" fillId="8" borderId="17" xfId="2" applyNumberFormat="1" applyFont="1" applyFill="1" applyBorder="1" applyAlignment="1">
      <alignment horizontal="left" vertical="center"/>
    </xf>
    <xf numFmtId="0" fontId="7" fillId="3" borderId="17" xfId="2" applyNumberFormat="1" applyFont="1" applyFill="1" applyBorder="1" applyAlignment="1">
      <alignment horizontal="left" vertical="center"/>
    </xf>
    <xf numFmtId="0" fontId="7" fillId="2" borderId="10" xfId="2" applyNumberFormat="1" applyFont="1" applyFill="1" applyBorder="1" applyAlignment="1">
      <alignment horizontal="left" vertical="center"/>
    </xf>
    <xf numFmtId="0" fontId="7" fillId="2" borderId="10" xfId="2" applyNumberFormat="1" applyFont="1" applyFill="1" applyBorder="1" applyAlignment="1">
      <alignment horizontal="left" vertical="center" wrapText="1"/>
    </xf>
    <xf numFmtId="49" fontId="19" fillId="3" borderId="10" xfId="2" applyNumberFormat="1" applyFont="1" applyFill="1" applyBorder="1" applyAlignment="1">
      <alignment horizontal="left" vertical="center"/>
    </xf>
    <xf numFmtId="0" fontId="16" fillId="2" borderId="1" xfId="2" applyNumberFormat="1" applyFont="1" applyFill="1" applyBorder="1" applyAlignment="1">
      <alignment horizontal="left" vertical="center"/>
    </xf>
    <xf numFmtId="0" fontId="19" fillId="3" borderId="19" xfId="2" applyNumberFormat="1" applyFont="1" applyFill="1" applyBorder="1" applyAlignment="1">
      <alignment horizontal="left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0" fontId="23" fillId="3" borderId="10" xfId="2" applyNumberFormat="1" applyFont="1" applyFill="1" applyBorder="1" applyAlignment="1">
      <alignment horizontal="left" vertical="center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0" fontId="25" fillId="2" borderId="10" xfId="2" applyNumberFormat="1" applyFont="1" applyFill="1" applyBorder="1" applyAlignment="1">
      <alignment horizontal="left" vertical="center"/>
    </xf>
    <xf numFmtId="49" fontId="24" fillId="2" borderId="1" xfId="0" applyNumberFormat="1" applyFont="1" applyFill="1" applyBorder="1" applyAlignment="1">
      <alignment horizontal="left" vertical="center" wrapText="1"/>
    </xf>
    <xf numFmtId="49" fontId="24" fillId="2" borderId="34" xfId="0" applyNumberFormat="1" applyFont="1" applyFill="1" applyBorder="1" applyAlignment="1">
      <alignment horizontal="left" vertical="center" wrapText="1"/>
    </xf>
    <xf numFmtId="0" fontId="25" fillId="2" borderId="28" xfId="2" applyNumberFormat="1" applyFont="1" applyFill="1" applyBorder="1" applyAlignment="1">
      <alignment horizontal="left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center" vertical="top"/>
    </xf>
    <xf numFmtId="0" fontId="1" fillId="0" borderId="0" xfId="1" applyFont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49" fontId="10" fillId="0" borderId="3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27" xfId="0" applyNumberFormat="1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T146"/>
  <sheetViews>
    <sheetView showGridLines="0" tabSelected="1" view="pageBreakPreview" topLeftCell="A14" zoomScaleNormal="70" zoomScaleSheetLayoutView="100" workbookViewId="0">
      <pane xSplit="2" ySplit="4" topLeftCell="Z18" activePane="bottomRight" state="frozen"/>
      <selection activeCell="A14" sqref="A14"/>
      <selection pane="topRight" activeCell="C14" sqref="C14"/>
      <selection pane="bottomLeft" activeCell="A18" sqref="A18"/>
      <selection pane="bottomRight" activeCell="A134" sqref="A134:XFD137"/>
    </sheetView>
  </sheetViews>
  <sheetFormatPr defaultRowHeight="15.75" outlineLevelRow="1" x14ac:dyDescent="0.25"/>
  <cols>
    <col min="1" max="1" width="13" style="2" customWidth="1"/>
    <col min="2" max="2" width="37.625" style="2" customWidth="1"/>
    <col min="3" max="3" width="16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21" width="7.75" style="1" customWidth="1"/>
    <col min="22" max="24" width="9.125" style="1" customWidth="1"/>
    <col min="25" max="25" width="7.875" style="1" customWidth="1"/>
    <col min="26" max="26" width="9.125" style="1" customWidth="1"/>
    <col min="27" max="27" width="9.25" style="1" customWidth="1"/>
    <col min="28" max="36" width="9.125" style="1" customWidth="1"/>
    <col min="37" max="37" width="8.375" style="1" customWidth="1"/>
    <col min="38" max="38" width="9.125" style="1" customWidth="1"/>
    <col min="39" max="40" width="11" style="18" customWidth="1"/>
    <col min="41" max="41" width="9.625" style="1" customWidth="1"/>
    <col min="42" max="16384" width="9" style="2"/>
  </cols>
  <sheetData>
    <row r="1" spans="1:4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40" t="s">
        <v>0</v>
      </c>
      <c r="AN1" s="240"/>
      <c r="AO1" s="240"/>
    </row>
    <row r="2" spans="1:4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240" t="s">
        <v>1</v>
      </c>
      <c r="AN2" s="240"/>
      <c r="AO2" s="240"/>
    </row>
    <row r="3" spans="1:4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240" t="s">
        <v>166</v>
      </c>
      <c r="AN3" s="240"/>
      <c r="AO3" s="240"/>
    </row>
    <row r="4" spans="1:46" ht="18.75" x14ac:dyDescent="0.3">
      <c r="A4" s="233" t="s">
        <v>40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6"/>
      <c r="AQ4" s="6"/>
      <c r="AR4" s="6"/>
      <c r="AS4" s="6"/>
      <c r="AT4" s="6"/>
    </row>
    <row r="5" spans="1:46" ht="7.5" customHeight="1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</row>
    <row r="6" spans="1:46" ht="18.75" x14ac:dyDescent="0.25">
      <c r="A6" s="235" t="s">
        <v>41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</row>
    <row r="7" spans="1:46" x14ac:dyDescent="0.25">
      <c r="A7" s="236" t="s">
        <v>2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</row>
    <row r="8" spans="1:46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17"/>
      <c r="AN8" s="17"/>
      <c r="AO8" s="9"/>
      <c r="AP8" s="9"/>
      <c r="AQ8" s="9"/>
      <c r="AR8" s="9"/>
      <c r="AS8" s="9"/>
      <c r="AT8" s="9"/>
    </row>
    <row r="9" spans="1:46" ht="18.75" x14ac:dyDescent="0.25">
      <c r="A9" s="235" t="s">
        <v>189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</row>
    <row r="10" spans="1:46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1"/>
      <c r="AQ10" s="11"/>
      <c r="AR10" s="11"/>
      <c r="AS10" s="11"/>
      <c r="AT10" s="11"/>
    </row>
    <row r="11" spans="1:46" ht="31.5" customHeight="1" x14ac:dyDescent="0.25">
      <c r="A11" s="237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5"/>
      <c r="AQ11" s="25"/>
      <c r="AR11" s="25"/>
      <c r="AS11" s="25"/>
      <c r="AT11" s="25"/>
    </row>
    <row r="12" spans="1:46" x14ac:dyDescent="0.25">
      <c r="A12" s="232" t="s">
        <v>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</row>
    <row r="13" spans="1:46" ht="15.75" customHeight="1" thickBot="1" x14ac:dyDescent="0.3">
      <c r="A13" s="238"/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  <c r="AB13" s="238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4"/>
    </row>
    <row r="14" spans="1:46" s="14" customFormat="1" ht="48" customHeight="1" thickBot="1" x14ac:dyDescent="0.25">
      <c r="A14" s="241" t="s">
        <v>4</v>
      </c>
      <c r="B14" s="241" t="s">
        <v>5</v>
      </c>
      <c r="C14" s="241" t="s">
        <v>6</v>
      </c>
      <c r="D14" s="241" t="s">
        <v>7</v>
      </c>
      <c r="E14" s="241" t="s">
        <v>8</v>
      </c>
      <c r="F14" s="241" t="s">
        <v>9</v>
      </c>
      <c r="G14" s="241"/>
      <c r="H14" s="241" t="s">
        <v>42</v>
      </c>
      <c r="I14" s="241"/>
      <c r="J14" s="241" t="s">
        <v>199</v>
      </c>
      <c r="K14" s="241" t="s">
        <v>10</v>
      </c>
      <c r="L14" s="241"/>
      <c r="M14" s="241"/>
      <c r="N14" s="241"/>
      <c r="O14" s="241"/>
      <c r="P14" s="241"/>
      <c r="Q14" s="241"/>
      <c r="R14" s="241"/>
      <c r="S14" s="241"/>
      <c r="T14" s="241"/>
      <c r="U14" s="241" t="s">
        <v>11</v>
      </c>
      <c r="V14" s="241"/>
      <c r="W14" s="241"/>
      <c r="X14" s="241"/>
      <c r="Y14" s="241"/>
      <c r="Z14" s="241"/>
      <c r="AA14" s="241" t="s">
        <v>196</v>
      </c>
      <c r="AB14" s="242"/>
      <c r="AC14" s="245" t="s">
        <v>12</v>
      </c>
      <c r="AD14" s="246"/>
      <c r="AE14" s="246"/>
      <c r="AF14" s="246"/>
      <c r="AG14" s="246"/>
      <c r="AH14" s="246"/>
      <c r="AI14" s="246"/>
      <c r="AJ14" s="246"/>
      <c r="AK14" s="246"/>
      <c r="AL14" s="246"/>
      <c r="AM14" s="246"/>
      <c r="AN14" s="247"/>
      <c r="AO14" s="250" t="s">
        <v>13</v>
      </c>
    </row>
    <row r="15" spans="1:46" s="14" customFormat="1" ht="71.25" customHeight="1" thickBot="1" x14ac:dyDescent="0.25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 t="s">
        <v>14</v>
      </c>
      <c r="L15" s="241"/>
      <c r="M15" s="241"/>
      <c r="N15" s="241"/>
      <c r="O15" s="241"/>
      <c r="P15" s="241" t="s">
        <v>15</v>
      </c>
      <c r="Q15" s="241"/>
      <c r="R15" s="241"/>
      <c r="S15" s="241"/>
      <c r="T15" s="241"/>
      <c r="U15" s="241" t="s">
        <v>197</v>
      </c>
      <c r="V15" s="241"/>
      <c r="W15" s="241" t="s">
        <v>197</v>
      </c>
      <c r="X15" s="241"/>
      <c r="Y15" s="241" t="s">
        <v>198</v>
      </c>
      <c r="Z15" s="241"/>
      <c r="AA15" s="241"/>
      <c r="AB15" s="242"/>
      <c r="AC15" s="253" t="s">
        <v>191</v>
      </c>
      <c r="AD15" s="249"/>
      <c r="AE15" s="253" t="s">
        <v>192</v>
      </c>
      <c r="AF15" s="254"/>
      <c r="AG15" s="248" t="s">
        <v>193</v>
      </c>
      <c r="AH15" s="249"/>
      <c r="AI15" s="253" t="s">
        <v>194</v>
      </c>
      <c r="AJ15" s="254"/>
      <c r="AK15" s="248" t="s">
        <v>195</v>
      </c>
      <c r="AL15" s="249"/>
      <c r="AM15" s="250" t="s">
        <v>17</v>
      </c>
      <c r="AN15" s="243" t="s">
        <v>18</v>
      </c>
      <c r="AO15" s="252"/>
    </row>
    <row r="16" spans="1:46" s="14" customFormat="1" ht="84" customHeight="1" thickBot="1" x14ac:dyDescent="0.25">
      <c r="A16" s="241"/>
      <c r="B16" s="241"/>
      <c r="C16" s="241"/>
      <c r="D16" s="241"/>
      <c r="E16" s="241"/>
      <c r="F16" s="13" t="s">
        <v>14</v>
      </c>
      <c r="G16" s="13" t="s">
        <v>19</v>
      </c>
      <c r="H16" s="13" t="s">
        <v>20</v>
      </c>
      <c r="I16" s="13" t="s">
        <v>19</v>
      </c>
      <c r="J16" s="241"/>
      <c r="K16" s="13" t="s">
        <v>21</v>
      </c>
      <c r="L16" s="13" t="s">
        <v>22</v>
      </c>
      <c r="M16" s="13" t="s">
        <v>23</v>
      </c>
      <c r="N16" s="15" t="s">
        <v>24</v>
      </c>
      <c r="O16" s="15" t="s">
        <v>25</v>
      </c>
      <c r="P16" s="13" t="s">
        <v>21</v>
      </c>
      <c r="Q16" s="13" t="s">
        <v>22</v>
      </c>
      <c r="R16" s="13" t="s">
        <v>23</v>
      </c>
      <c r="S16" s="15" t="s">
        <v>24</v>
      </c>
      <c r="T16" s="15" t="s">
        <v>25</v>
      </c>
      <c r="U16" s="13" t="s">
        <v>26</v>
      </c>
      <c r="V16" s="13" t="s">
        <v>27</v>
      </c>
      <c r="W16" s="13" t="s">
        <v>26</v>
      </c>
      <c r="X16" s="13" t="s">
        <v>27</v>
      </c>
      <c r="Y16" s="13" t="s">
        <v>26</v>
      </c>
      <c r="Z16" s="13" t="s">
        <v>27</v>
      </c>
      <c r="AA16" s="13" t="s">
        <v>28</v>
      </c>
      <c r="AB16" s="19" t="s">
        <v>29</v>
      </c>
      <c r="AC16" s="64" t="s">
        <v>20</v>
      </c>
      <c r="AD16" s="85" t="s">
        <v>190</v>
      </c>
      <c r="AE16" s="64" t="s">
        <v>20</v>
      </c>
      <c r="AF16" s="64" t="s">
        <v>190</v>
      </c>
      <c r="AG16" s="64" t="s">
        <v>20</v>
      </c>
      <c r="AH16" s="64" t="s">
        <v>190</v>
      </c>
      <c r="AI16" s="64" t="s">
        <v>20</v>
      </c>
      <c r="AJ16" s="64" t="s">
        <v>190</v>
      </c>
      <c r="AK16" s="64" t="s">
        <v>20</v>
      </c>
      <c r="AL16" s="64" t="s">
        <v>190</v>
      </c>
      <c r="AM16" s="251"/>
      <c r="AN16" s="244"/>
      <c r="AO16" s="251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84">
        <v>28</v>
      </c>
      <c r="AC17" s="86" t="s">
        <v>30</v>
      </c>
      <c r="AD17" s="87" t="s">
        <v>31</v>
      </c>
      <c r="AE17" s="61" t="s">
        <v>32</v>
      </c>
      <c r="AF17" s="60" t="s">
        <v>33</v>
      </c>
      <c r="AG17" s="61" t="s">
        <v>34</v>
      </c>
      <c r="AH17" s="62" t="s">
        <v>35</v>
      </c>
      <c r="AI17" s="63" t="s">
        <v>36</v>
      </c>
      <c r="AJ17" s="60" t="s">
        <v>37</v>
      </c>
      <c r="AK17" s="61" t="s">
        <v>38</v>
      </c>
      <c r="AL17" s="62" t="s">
        <v>39</v>
      </c>
      <c r="AM17" s="61">
        <v>30</v>
      </c>
      <c r="AN17" s="62">
        <v>31</v>
      </c>
      <c r="AO17" s="63">
        <v>32</v>
      </c>
    </row>
    <row r="18" spans="1:41" s="27" customFormat="1" x14ac:dyDescent="0.25">
      <c r="A18" s="88" t="s">
        <v>43</v>
      </c>
      <c r="B18" s="29" t="s">
        <v>44</v>
      </c>
      <c r="C18" s="198" t="s">
        <v>45</v>
      </c>
      <c r="D18" s="106" t="s">
        <v>46</v>
      </c>
      <c r="E18" s="107" t="s">
        <v>46</v>
      </c>
      <c r="F18" s="107" t="s">
        <v>46</v>
      </c>
      <c r="G18" s="107" t="s">
        <v>46</v>
      </c>
      <c r="H18" s="30" t="s">
        <v>46</v>
      </c>
      <c r="I18" s="30" t="s">
        <v>46</v>
      </c>
      <c r="J18" s="30" t="s">
        <v>46</v>
      </c>
      <c r="K18" s="30" t="s">
        <v>46</v>
      </c>
      <c r="L18" s="30" t="s">
        <v>46</v>
      </c>
      <c r="M18" s="30" t="s">
        <v>46</v>
      </c>
      <c r="N18" s="30" t="s">
        <v>46</v>
      </c>
      <c r="O18" s="30" t="s">
        <v>46</v>
      </c>
      <c r="P18" s="30" t="s">
        <v>46</v>
      </c>
      <c r="Q18" s="30" t="s">
        <v>46</v>
      </c>
      <c r="R18" s="30" t="s">
        <v>46</v>
      </c>
      <c r="S18" s="30" t="s">
        <v>46</v>
      </c>
      <c r="T18" s="30" t="s">
        <v>46</v>
      </c>
      <c r="U18" s="30" t="s">
        <v>46</v>
      </c>
      <c r="V18" s="141">
        <f>SUM(V19:V24)</f>
        <v>11.152899999999999</v>
      </c>
      <c r="W18" s="30" t="s">
        <v>46</v>
      </c>
      <c r="X18" s="141">
        <f>SUM(X19:X24)</f>
        <v>11.152899999999999</v>
      </c>
      <c r="Y18" s="30" t="s">
        <v>46</v>
      </c>
      <c r="Z18" s="30" t="s">
        <v>46</v>
      </c>
      <c r="AA18" s="141">
        <f>SUM(AA19:AA24)</f>
        <v>11.152899999999999</v>
      </c>
      <c r="AB18" s="30" t="s">
        <v>46</v>
      </c>
      <c r="AC18" s="141">
        <f t="shared" ref="AC18" si="0">SUM(AC19:AC24)</f>
        <v>11.050269999999998</v>
      </c>
      <c r="AD18" s="30" t="s">
        <v>46</v>
      </c>
      <c r="AE18" s="178">
        <f t="shared" ref="AE18" si="1">SUM(AE19:AE24)</f>
        <v>11.257700000000002</v>
      </c>
      <c r="AF18" s="30" t="s">
        <v>46</v>
      </c>
      <c r="AG18" s="178">
        <f t="shared" ref="AG18" si="2">SUM(AG19:AG24)</f>
        <v>11.230670000000002</v>
      </c>
      <c r="AH18" s="30" t="s">
        <v>46</v>
      </c>
      <c r="AI18" s="178">
        <f t="shared" ref="AI18" si="3">SUM(AI19:AI24)</f>
        <v>11.1913</v>
      </c>
      <c r="AJ18" s="30" t="s">
        <v>46</v>
      </c>
      <c r="AK18" s="165">
        <f t="shared" ref="AK18" si="4">SUM(AK19:AK24)</f>
        <v>11.388499999999999</v>
      </c>
      <c r="AL18" s="30" t="s">
        <v>46</v>
      </c>
      <c r="AM18" s="231">
        <f>AC18+AE18+AG18+AI18+AK18</f>
        <v>56.11844</v>
      </c>
      <c r="AN18" s="30" t="s">
        <v>46</v>
      </c>
      <c r="AO18" s="30" t="s">
        <v>46</v>
      </c>
    </row>
    <row r="19" spans="1:41" s="27" customFormat="1" x14ac:dyDescent="0.25">
      <c r="A19" s="88" t="s">
        <v>47</v>
      </c>
      <c r="B19" s="29" t="s">
        <v>48</v>
      </c>
      <c r="C19" s="198" t="s">
        <v>45</v>
      </c>
      <c r="D19" s="106" t="s">
        <v>46</v>
      </c>
      <c r="E19" s="107" t="s">
        <v>46</v>
      </c>
      <c r="F19" s="107" t="s">
        <v>46</v>
      </c>
      <c r="G19" s="107" t="s">
        <v>46</v>
      </c>
      <c r="H19" s="30" t="s">
        <v>46</v>
      </c>
      <c r="I19" s="30" t="s">
        <v>46</v>
      </c>
      <c r="J19" s="30" t="s">
        <v>46</v>
      </c>
      <c r="K19" s="30" t="s">
        <v>46</v>
      </c>
      <c r="L19" s="30" t="s">
        <v>46</v>
      </c>
      <c r="M19" s="30" t="s">
        <v>46</v>
      </c>
      <c r="N19" s="30" t="s">
        <v>46</v>
      </c>
      <c r="O19" s="30" t="s">
        <v>46</v>
      </c>
      <c r="P19" s="30" t="s">
        <v>46</v>
      </c>
      <c r="Q19" s="30" t="s">
        <v>46</v>
      </c>
      <c r="R19" s="30" t="s">
        <v>46</v>
      </c>
      <c r="S19" s="30" t="s">
        <v>46</v>
      </c>
      <c r="T19" s="30" t="s">
        <v>46</v>
      </c>
      <c r="U19" s="30" t="s">
        <v>46</v>
      </c>
      <c r="V19" s="141">
        <f t="shared" ref="V19" si="5">V26</f>
        <v>0</v>
      </c>
      <c r="W19" s="30" t="s">
        <v>46</v>
      </c>
      <c r="X19" s="141">
        <f t="shared" ref="X19" si="6">X26</f>
        <v>0</v>
      </c>
      <c r="Y19" s="30" t="s">
        <v>46</v>
      </c>
      <c r="Z19" s="30" t="s">
        <v>46</v>
      </c>
      <c r="AA19" s="141">
        <f t="shared" ref="AA19" si="7">AA26</f>
        <v>0</v>
      </c>
      <c r="AB19" s="30" t="s">
        <v>46</v>
      </c>
      <c r="AC19" s="141">
        <f t="shared" ref="AC19" si="8">AC26</f>
        <v>0</v>
      </c>
      <c r="AD19" s="30" t="s">
        <v>46</v>
      </c>
      <c r="AE19" s="178">
        <f t="shared" ref="AE19" si="9">AE26</f>
        <v>0</v>
      </c>
      <c r="AF19" s="30" t="s">
        <v>46</v>
      </c>
      <c r="AG19" s="178">
        <f t="shared" ref="AG19" si="10">AG26</f>
        <v>0</v>
      </c>
      <c r="AH19" s="30" t="s">
        <v>46</v>
      </c>
      <c r="AI19" s="178">
        <f t="shared" ref="AI19" si="11">AI26</f>
        <v>0</v>
      </c>
      <c r="AJ19" s="30" t="s">
        <v>46</v>
      </c>
      <c r="AK19" s="165">
        <f t="shared" ref="AK19" si="12">AK26</f>
        <v>0</v>
      </c>
      <c r="AL19" s="30" t="s">
        <v>46</v>
      </c>
      <c r="AM19" s="231">
        <f t="shared" ref="AM19:AM67" si="13">AC19+AE19+AG19+AI19+AK19</f>
        <v>0</v>
      </c>
      <c r="AN19" s="30" t="s">
        <v>46</v>
      </c>
      <c r="AO19" s="30" t="s">
        <v>46</v>
      </c>
    </row>
    <row r="20" spans="1:41" s="27" customFormat="1" ht="24" x14ac:dyDescent="0.25">
      <c r="A20" s="88" t="s">
        <v>49</v>
      </c>
      <c r="B20" s="29" t="s">
        <v>50</v>
      </c>
      <c r="C20" s="198" t="s">
        <v>45</v>
      </c>
      <c r="D20" s="106" t="s">
        <v>46</v>
      </c>
      <c r="E20" s="107" t="s">
        <v>46</v>
      </c>
      <c r="F20" s="107" t="s">
        <v>46</v>
      </c>
      <c r="G20" s="107" t="s">
        <v>46</v>
      </c>
      <c r="H20" s="30" t="s">
        <v>46</v>
      </c>
      <c r="I20" s="30" t="s">
        <v>46</v>
      </c>
      <c r="J20" s="30" t="s">
        <v>46</v>
      </c>
      <c r="K20" s="30" t="s">
        <v>46</v>
      </c>
      <c r="L20" s="30" t="s">
        <v>46</v>
      </c>
      <c r="M20" s="30" t="s">
        <v>46</v>
      </c>
      <c r="N20" s="30" t="s">
        <v>46</v>
      </c>
      <c r="O20" s="30" t="s">
        <v>46</v>
      </c>
      <c r="P20" s="30" t="s">
        <v>46</v>
      </c>
      <c r="Q20" s="30" t="s">
        <v>46</v>
      </c>
      <c r="R20" s="30" t="s">
        <v>46</v>
      </c>
      <c r="S20" s="30" t="s">
        <v>46</v>
      </c>
      <c r="T20" s="30" t="s">
        <v>46</v>
      </c>
      <c r="U20" s="30" t="s">
        <v>46</v>
      </c>
      <c r="V20" s="141">
        <f t="shared" ref="V20" si="14">V50</f>
        <v>7.9230999999999998</v>
      </c>
      <c r="W20" s="30" t="s">
        <v>46</v>
      </c>
      <c r="X20" s="141">
        <f t="shared" ref="X20" si="15">X50</f>
        <v>7.9230999999999998</v>
      </c>
      <c r="Y20" s="30" t="s">
        <v>46</v>
      </c>
      <c r="Z20" s="30" t="s">
        <v>46</v>
      </c>
      <c r="AA20" s="141">
        <f t="shared" ref="AA20" si="16">AA50</f>
        <v>7.9230999999999998</v>
      </c>
      <c r="AB20" s="30" t="s">
        <v>46</v>
      </c>
      <c r="AC20" s="141">
        <f t="shared" ref="AC20" si="17">AC50</f>
        <v>9.9807999999999986</v>
      </c>
      <c r="AD20" s="30" t="s">
        <v>46</v>
      </c>
      <c r="AE20" s="178">
        <f t="shared" ref="AE20" si="18">AE50</f>
        <v>10.138800000000002</v>
      </c>
      <c r="AF20" s="30" t="s">
        <v>46</v>
      </c>
      <c r="AG20" s="178">
        <f t="shared" ref="AG20" si="19">AG50</f>
        <v>9.1339700000000015</v>
      </c>
      <c r="AH20" s="30" t="s">
        <v>46</v>
      </c>
      <c r="AI20" s="178">
        <f t="shared" ref="AI20" si="20">AI50</f>
        <v>10.2721</v>
      </c>
      <c r="AJ20" s="30" t="s">
        <v>46</v>
      </c>
      <c r="AK20" s="165">
        <f t="shared" ref="AK20" si="21">AK50</f>
        <v>11.388499999999999</v>
      </c>
      <c r="AL20" s="30" t="s">
        <v>46</v>
      </c>
      <c r="AM20" s="231">
        <f t="shared" si="13"/>
        <v>50.914169999999999</v>
      </c>
      <c r="AN20" s="30" t="s">
        <v>46</v>
      </c>
      <c r="AO20" s="30" t="s">
        <v>46</v>
      </c>
    </row>
    <row r="21" spans="1:41" s="28" customFormat="1" ht="39" customHeight="1" x14ac:dyDescent="0.25">
      <c r="A21" s="88" t="s">
        <v>51</v>
      </c>
      <c r="B21" s="29" t="s">
        <v>52</v>
      </c>
      <c r="C21" s="198" t="s">
        <v>45</v>
      </c>
      <c r="D21" s="106" t="s">
        <v>46</v>
      </c>
      <c r="E21" s="107" t="s">
        <v>46</v>
      </c>
      <c r="F21" s="107" t="s">
        <v>46</v>
      </c>
      <c r="G21" s="107" t="s">
        <v>46</v>
      </c>
      <c r="H21" s="30" t="s">
        <v>46</v>
      </c>
      <c r="I21" s="30" t="s">
        <v>46</v>
      </c>
      <c r="J21" s="30" t="s">
        <v>46</v>
      </c>
      <c r="K21" s="30" t="s">
        <v>46</v>
      </c>
      <c r="L21" s="30" t="s">
        <v>46</v>
      </c>
      <c r="M21" s="30" t="s">
        <v>46</v>
      </c>
      <c r="N21" s="30" t="s">
        <v>46</v>
      </c>
      <c r="O21" s="30" t="s">
        <v>46</v>
      </c>
      <c r="P21" s="30" t="s">
        <v>46</v>
      </c>
      <c r="Q21" s="30" t="s">
        <v>46</v>
      </c>
      <c r="R21" s="30" t="s">
        <v>46</v>
      </c>
      <c r="S21" s="30" t="s">
        <v>46</v>
      </c>
      <c r="T21" s="30" t="s">
        <v>46</v>
      </c>
      <c r="U21" s="30" t="s">
        <v>46</v>
      </c>
      <c r="V21" s="141">
        <v>0</v>
      </c>
      <c r="W21" s="30" t="s">
        <v>46</v>
      </c>
      <c r="X21" s="141">
        <v>0</v>
      </c>
      <c r="Y21" s="30" t="s">
        <v>46</v>
      </c>
      <c r="Z21" s="30" t="s">
        <v>46</v>
      </c>
      <c r="AA21" s="141">
        <v>0</v>
      </c>
      <c r="AB21" s="30" t="s">
        <v>46</v>
      </c>
      <c r="AC21" s="141">
        <v>0</v>
      </c>
      <c r="AD21" s="30" t="s">
        <v>46</v>
      </c>
      <c r="AE21" s="178">
        <v>0</v>
      </c>
      <c r="AF21" s="30" t="s">
        <v>46</v>
      </c>
      <c r="AG21" s="178">
        <v>0</v>
      </c>
      <c r="AH21" s="30" t="s">
        <v>46</v>
      </c>
      <c r="AI21" s="178">
        <v>0</v>
      </c>
      <c r="AJ21" s="30" t="s">
        <v>46</v>
      </c>
      <c r="AK21" s="165">
        <v>0</v>
      </c>
      <c r="AL21" s="30" t="s">
        <v>46</v>
      </c>
      <c r="AM21" s="231">
        <f t="shared" si="13"/>
        <v>0</v>
      </c>
      <c r="AN21" s="30" t="s">
        <v>46</v>
      </c>
      <c r="AO21" s="30" t="s">
        <v>46</v>
      </c>
    </row>
    <row r="22" spans="1:41" s="27" customFormat="1" ht="24" x14ac:dyDescent="0.25">
      <c r="A22" s="88" t="s">
        <v>53</v>
      </c>
      <c r="B22" s="29" t="s">
        <v>54</v>
      </c>
      <c r="C22" s="198" t="s">
        <v>45</v>
      </c>
      <c r="D22" s="106" t="s">
        <v>46</v>
      </c>
      <c r="E22" s="107" t="s">
        <v>46</v>
      </c>
      <c r="F22" s="107" t="s">
        <v>46</v>
      </c>
      <c r="G22" s="107" t="s">
        <v>46</v>
      </c>
      <c r="H22" s="30" t="s">
        <v>46</v>
      </c>
      <c r="I22" s="30" t="s">
        <v>46</v>
      </c>
      <c r="J22" s="30" t="s">
        <v>46</v>
      </c>
      <c r="K22" s="30" t="s">
        <v>46</v>
      </c>
      <c r="L22" s="30" t="s">
        <v>46</v>
      </c>
      <c r="M22" s="30" t="s">
        <v>46</v>
      </c>
      <c r="N22" s="30" t="s">
        <v>46</v>
      </c>
      <c r="O22" s="30" t="s">
        <v>46</v>
      </c>
      <c r="P22" s="30" t="s">
        <v>46</v>
      </c>
      <c r="Q22" s="30" t="s">
        <v>46</v>
      </c>
      <c r="R22" s="30" t="s">
        <v>46</v>
      </c>
      <c r="S22" s="30" t="s">
        <v>46</v>
      </c>
      <c r="T22" s="30" t="s">
        <v>46</v>
      </c>
      <c r="U22" s="30" t="s">
        <v>46</v>
      </c>
      <c r="V22" s="141">
        <f t="shared" ref="V22" si="22">V96</f>
        <v>0.54879999999999995</v>
      </c>
      <c r="W22" s="30" t="s">
        <v>46</v>
      </c>
      <c r="X22" s="141">
        <f t="shared" ref="X22" si="23">X96</f>
        <v>0.54879999999999995</v>
      </c>
      <c r="Y22" s="30" t="s">
        <v>46</v>
      </c>
      <c r="Z22" s="30" t="s">
        <v>46</v>
      </c>
      <c r="AA22" s="141">
        <f t="shared" ref="AA22" si="24">AA96</f>
        <v>0.54879999999999995</v>
      </c>
      <c r="AB22" s="30" t="s">
        <v>46</v>
      </c>
      <c r="AC22" s="141">
        <f t="shared" ref="AC22" si="25">AC96</f>
        <v>1.0694699999999999</v>
      </c>
      <c r="AD22" s="30" t="s">
        <v>46</v>
      </c>
      <c r="AE22" s="178">
        <f t="shared" ref="AE22" si="26">AE96</f>
        <v>0</v>
      </c>
      <c r="AF22" s="30" t="s">
        <v>46</v>
      </c>
      <c r="AG22" s="178">
        <f t="shared" ref="AG22" si="27">AG96</f>
        <v>0.76</v>
      </c>
      <c r="AH22" s="30" t="s">
        <v>46</v>
      </c>
      <c r="AI22" s="178">
        <f t="shared" ref="AI22" si="28">AI96</f>
        <v>0</v>
      </c>
      <c r="AJ22" s="30" t="s">
        <v>46</v>
      </c>
      <c r="AK22" s="178">
        <f t="shared" ref="AK22" si="29">AK96</f>
        <v>0</v>
      </c>
      <c r="AL22" s="30" t="s">
        <v>46</v>
      </c>
      <c r="AM22" s="231">
        <f>AC22+AE22+AG22+AI22+AK22</f>
        <v>1.8294699999999999</v>
      </c>
      <c r="AN22" s="30" t="s">
        <v>46</v>
      </c>
      <c r="AO22" s="30" t="s">
        <v>46</v>
      </c>
    </row>
    <row r="23" spans="1:41" s="27" customFormat="1" ht="24" x14ac:dyDescent="0.25">
      <c r="A23" s="88" t="s">
        <v>55</v>
      </c>
      <c r="B23" s="29" t="s">
        <v>56</v>
      </c>
      <c r="C23" s="198" t="s">
        <v>45</v>
      </c>
      <c r="D23" s="106" t="s">
        <v>46</v>
      </c>
      <c r="E23" s="107" t="s">
        <v>46</v>
      </c>
      <c r="F23" s="107" t="s">
        <v>46</v>
      </c>
      <c r="G23" s="107" t="s">
        <v>46</v>
      </c>
      <c r="H23" s="30" t="s">
        <v>46</v>
      </c>
      <c r="I23" s="30" t="s">
        <v>46</v>
      </c>
      <c r="J23" s="30" t="s">
        <v>46</v>
      </c>
      <c r="K23" s="30" t="s">
        <v>46</v>
      </c>
      <c r="L23" s="30" t="s">
        <v>46</v>
      </c>
      <c r="M23" s="30" t="s">
        <v>46</v>
      </c>
      <c r="N23" s="30" t="s">
        <v>46</v>
      </c>
      <c r="O23" s="30" t="s">
        <v>46</v>
      </c>
      <c r="P23" s="30" t="s">
        <v>46</v>
      </c>
      <c r="Q23" s="30" t="s">
        <v>46</v>
      </c>
      <c r="R23" s="30" t="s">
        <v>46</v>
      </c>
      <c r="S23" s="30" t="s">
        <v>46</v>
      </c>
      <c r="T23" s="30" t="s">
        <v>46</v>
      </c>
      <c r="U23" s="30" t="s">
        <v>46</v>
      </c>
      <c r="V23" s="141">
        <v>0</v>
      </c>
      <c r="W23" s="30" t="s">
        <v>46</v>
      </c>
      <c r="X23" s="141">
        <v>0</v>
      </c>
      <c r="Y23" s="30" t="s">
        <v>46</v>
      </c>
      <c r="Z23" s="30" t="s">
        <v>46</v>
      </c>
      <c r="AA23" s="141">
        <v>0</v>
      </c>
      <c r="AB23" s="30" t="s">
        <v>46</v>
      </c>
      <c r="AC23" s="141">
        <v>0</v>
      </c>
      <c r="AD23" s="30" t="s">
        <v>46</v>
      </c>
      <c r="AE23" s="178">
        <v>0</v>
      </c>
      <c r="AF23" s="30" t="s">
        <v>46</v>
      </c>
      <c r="AG23" s="178">
        <v>0</v>
      </c>
      <c r="AH23" s="30" t="s">
        <v>46</v>
      </c>
      <c r="AI23" s="178">
        <v>0</v>
      </c>
      <c r="AJ23" s="30" t="s">
        <v>46</v>
      </c>
      <c r="AK23" s="178">
        <v>0</v>
      </c>
      <c r="AL23" s="30" t="s">
        <v>46</v>
      </c>
      <c r="AM23" s="231">
        <f t="shared" si="13"/>
        <v>0</v>
      </c>
      <c r="AN23" s="30" t="s">
        <v>46</v>
      </c>
      <c r="AO23" s="30" t="s">
        <v>46</v>
      </c>
    </row>
    <row r="24" spans="1:41" s="27" customFormat="1" x14ac:dyDescent="0.25">
      <c r="A24" s="88" t="s">
        <v>57</v>
      </c>
      <c r="B24" s="29" t="s">
        <v>58</v>
      </c>
      <c r="C24" s="198" t="s">
        <v>45</v>
      </c>
      <c r="D24" s="106" t="s">
        <v>46</v>
      </c>
      <c r="E24" s="107" t="s">
        <v>46</v>
      </c>
      <c r="F24" s="107" t="s">
        <v>46</v>
      </c>
      <c r="G24" s="107" t="s">
        <v>46</v>
      </c>
      <c r="H24" s="30" t="s">
        <v>46</v>
      </c>
      <c r="I24" s="30" t="s">
        <v>46</v>
      </c>
      <c r="J24" s="30" t="s">
        <v>46</v>
      </c>
      <c r="K24" s="30" t="s">
        <v>46</v>
      </c>
      <c r="L24" s="30" t="s">
        <v>46</v>
      </c>
      <c r="M24" s="30" t="s">
        <v>46</v>
      </c>
      <c r="N24" s="30" t="s">
        <v>46</v>
      </c>
      <c r="O24" s="30" t="s">
        <v>46</v>
      </c>
      <c r="P24" s="30" t="s">
        <v>46</v>
      </c>
      <c r="Q24" s="30" t="s">
        <v>46</v>
      </c>
      <c r="R24" s="30" t="s">
        <v>46</v>
      </c>
      <c r="S24" s="30" t="s">
        <v>46</v>
      </c>
      <c r="T24" s="30" t="s">
        <v>46</v>
      </c>
      <c r="U24" s="30" t="s">
        <v>46</v>
      </c>
      <c r="V24" s="141">
        <f t="shared" ref="V24" si="30">V112</f>
        <v>2.681</v>
      </c>
      <c r="W24" s="30" t="s">
        <v>46</v>
      </c>
      <c r="X24" s="141">
        <f t="shared" ref="X24" si="31">X112</f>
        <v>2.681</v>
      </c>
      <c r="Y24" s="30" t="s">
        <v>46</v>
      </c>
      <c r="Z24" s="30" t="s">
        <v>46</v>
      </c>
      <c r="AA24" s="141">
        <f t="shared" ref="AA24" si="32">AA112</f>
        <v>2.681</v>
      </c>
      <c r="AB24" s="30" t="s">
        <v>46</v>
      </c>
      <c r="AC24" s="141">
        <f t="shared" ref="AC24" si="33">AC112</f>
        <v>0</v>
      </c>
      <c r="AD24" s="30" t="s">
        <v>46</v>
      </c>
      <c r="AE24" s="178">
        <f t="shared" ref="AE24" si="34">AE112</f>
        <v>1.1189</v>
      </c>
      <c r="AF24" s="30" t="s">
        <v>46</v>
      </c>
      <c r="AG24" s="178">
        <f t="shared" ref="AG24" si="35">AG112</f>
        <v>1.3367</v>
      </c>
      <c r="AH24" s="30" t="s">
        <v>46</v>
      </c>
      <c r="AI24" s="178">
        <f t="shared" ref="AI24" si="36">AI112</f>
        <v>0.91920000000000002</v>
      </c>
      <c r="AJ24" s="30" t="s">
        <v>46</v>
      </c>
      <c r="AK24" s="178">
        <f t="shared" ref="AK24" si="37">AK112</f>
        <v>0</v>
      </c>
      <c r="AL24" s="30" t="s">
        <v>46</v>
      </c>
      <c r="AM24" s="69">
        <f t="shared" si="13"/>
        <v>3.3748</v>
      </c>
      <c r="AN24" s="30" t="s">
        <v>46</v>
      </c>
      <c r="AO24" s="30" t="s">
        <v>46</v>
      </c>
    </row>
    <row r="25" spans="1:41" s="27" customFormat="1" x14ac:dyDescent="0.25">
      <c r="A25" s="89" t="s">
        <v>59</v>
      </c>
      <c r="B25" s="31" t="s">
        <v>60</v>
      </c>
      <c r="C25" s="199" t="s">
        <v>45</v>
      </c>
      <c r="D25" s="108" t="s">
        <v>46</v>
      </c>
      <c r="E25" s="109" t="s">
        <v>46</v>
      </c>
      <c r="F25" s="109" t="s">
        <v>46</v>
      </c>
      <c r="G25" s="109" t="s">
        <v>46</v>
      </c>
      <c r="H25" s="32" t="s">
        <v>46</v>
      </c>
      <c r="I25" s="32" t="s">
        <v>46</v>
      </c>
      <c r="J25" s="32" t="s">
        <v>46</v>
      </c>
      <c r="K25" s="32" t="s">
        <v>46</v>
      </c>
      <c r="L25" s="32" t="s">
        <v>46</v>
      </c>
      <c r="M25" s="32" t="s">
        <v>46</v>
      </c>
      <c r="N25" s="32" t="s">
        <v>46</v>
      </c>
      <c r="O25" s="32" t="s">
        <v>46</v>
      </c>
      <c r="P25" s="32" t="s">
        <v>46</v>
      </c>
      <c r="Q25" s="32" t="s">
        <v>46</v>
      </c>
      <c r="R25" s="32" t="s">
        <v>46</v>
      </c>
      <c r="S25" s="32" t="s">
        <v>46</v>
      </c>
      <c r="T25" s="32" t="s">
        <v>46</v>
      </c>
      <c r="U25" s="32" t="s">
        <v>46</v>
      </c>
      <c r="V25" s="142">
        <f>V26+V50+V93+V96+V111+V112</f>
        <v>11.152899999999999</v>
      </c>
      <c r="W25" s="32" t="s">
        <v>46</v>
      </c>
      <c r="X25" s="142">
        <f>X26+X50+X93+X96+X111+X112</f>
        <v>11.152899999999999</v>
      </c>
      <c r="Y25" s="32" t="s">
        <v>46</v>
      </c>
      <c r="Z25" s="32" t="s">
        <v>46</v>
      </c>
      <c r="AA25" s="142">
        <f>AA26+AA50+AA93+AA96+AA111+AA112</f>
        <v>11.152899999999999</v>
      </c>
      <c r="AB25" s="32" t="s">
        <v>46</v>
      </c>
      <c r="AC25" s="142">
        <f>AC26+AC50+AC93+AC96+AC111+AC112</f>
        <v>11.050269999999998</v>
      </c>
      <c r="AD25" s="32" t="s">
        <v>46</v>
      </c>
      <c r="AE25" s="179">
        <f>AE26+AE50+AE93+AE96+AE111+AE112</f>
        <v>11.257700000000002</v>
      </c>
      <c r="AF25" s="32" t="s">
        <v>46</v>
      </c>
      <c r="AG25" s="179">
        <f>AG26+AG50+AG93+AG96+AG111+AG112</f>
        <v>11.230670000000002</v>
      </c>
      <c r="AH25" s="32" t="s">
        <v>46</v>
      </c>
      <c r="AI25" s="142">
        <f>AI26+AI50+AI93+AI96+AI111+AI112</f>
        <v>11.1913</v>
      </c>
      <c r="AJ25" s="32" t="s">
        <v>46</v>
      </c>
      <c r="AK25" s="142">
        <f>AK26+AK50+AK93+AK96+AK111+AK112</f>
        <v>11.388499999999999</v>
      </c>
      <c r="AL25" s="32" t="s">
        <v>46</v>
      </c>
      <c r="AM25" s="66">
        <f t="shared" si="13"/>
        <v>56.11844</v>
      </c>
      <c r="AN25" s="32" t="s">
        <v>46</v>
      </c>
      <c r="AO25" s="32" t="s">
        <v>46</v>
      </c>
    </row>
    <row r="26" spans="1:41" s="27" customFormat="1" ht="24" x14ac:dyDescent="0.25">
      <c r="A26" s="90" t="s">
        <v>61</v>
      </c>
      <c r="B26" s="33" t="s">
        <v>62</v>
      </c>
      <c r="C26" s="200" t="s">
        <v>45</v>
      </c>
      <c r="D26" s="110" t="s">
        <v>46</v>
      </c>
      <c r="E26" s="111" t="s">
        <v>46</v>
      </c>
      <c r="F26" s="111" t="s">
        <v>46</v>
      </c>
      <c r="G26" s="111" t="s">
        <v>46</v>
      </c>
      <c r="H26" s="34" t="s">
        <v>46</v>
      </c>
      <c r="I26" s="34" t="s">
        <v>46</v>
      </c>
      <c r="J26" s="34" t="s">
        <v>46</v>
      </c>
      <c r="K26" s="34" t="s">
        <v>46</v>
      </c>
      <c r="L26" s="34" t="s">
        <v>46</v>
      </c>
      <c r="M26" s="34" t="s">
        <v>46</v>
      </c>
      <c r="N26" s="34" t="s">
        <v>46</v>
      </c>
      <c r="O26" s="34" t="s">
        <v>46</v>
      </c>
      <c r="P26" s="34" t="s">
        <v>46</v>
      </c>
      <c r="Q26" s="34" t="s">
        <v>46</v>
      </c>
      <c r="R26" s="34" t="s">
        <v>46</v>
      </c>
      <c r="S26" s="34" t="s">
        <v>46</v>
      </c>
      <c r="T26" s="34" t="s">
        <v>46</v>
      </c>
      <c r="U26" s="34" t="s">
        <v>46</v>
      </c>
      <c r="V26" s="143">
        <f t="shared" ref="V26" si="38">V27+V35+V38</f>
        <v>0</v>
      </c>
      <c r="W26" s="34" t="s">
        <v>46</v>
      </c>
      <c r="X26" s="143">
        <f t="shared" ref="X26" si="39">X27+X35+X38</f>
        <v>0</v>
      </c>
      <c r="Y26" s="34" t="s">
        <v>46</v>
      </c>
      <c r="Z26" s="34" t="s">
        <v>46</v>
      </c>
      <c r="AA26" s="143">
        <f t="shared" ref="AA26" si="40">AA27+AA35+AA38</f>
        <v>0</v>
      </c>
      <c r="AB26" s="34" t="s">
        <v>46</v>
      </c>
      <c r="AC26" s="111">
        <f t="shared" ref="AC26" si="41">AC27+AC35+AC38</f>
        <v>0</v>
      </c>
      <c r="AD26" s="34" t="s">
        <v>46</v>
      </c>
      <c r="AE26" s="158">
        <f t="shared" ref="AE26" si="42">AE27+AE35+AE38</f>
        <v>0</v>
      </c>
      <c r="AF26" s="34" t="s">
        <v>46</v>
      </c>
      <c r="AG26" s="158">
        <f t="shared" ref="AG26" si="43">AG27+AG35+AG38</f>
        <v>0</v>
      </c>
      <c r="AH26" s="34" t="s">
        <v>46</v>
      </c>
      <c r="AI26" s="172">
        <f t="shared" ref="AI26" si="44">AI27+AI35+AI38</f>
        <v>0</v>
      </c>
      <c r="AJ26" s="34" t="s">
        <v>46</v>
      </c>
      <c r="AK26" s="172">
        <f t="shared" ref="AK26" si="45">AK27+AK35+AK38</f>
        <v>0</v>
      </c>
      <c r="AL26" s="34" t="s">
        <v>46</v>
      </c>
      <c r="AM26" s="70">
        <f t="shared" si="13"/>
        <v>0</v>
      </c>
      <c r="AN26" s="34" t="s">
        <v>46</v>
      </c>
      <c r="AO26" s="34" t="s">
        <v>46</v>
      </c>
    </row>
    <row r="27" spans="1:41" s="27" customFormat="1" ht="36" x14ac:dyDescent="0.25">
      <c r="A27" s="91" t="s">
        <v>63</v>
      </c>
      <c r="B27" s="35" t="s">
        <v>64</v>
      </c>
      <c r="C27" s="201" t="s">
        <v>45</v>
      </c>
      <c r="D27" s="112" t="s">
        <v>46</v>
      </c>
      <c r="E27" s="113" t="s">
        <v>46</v>
      </c>
      <c r="F27" s="113" t="s">
        <v>46</v>
      </c>
      <c r="G27" s="113" t="s">
        <v>46</v>
      </c>
      <c r="H27" s="36" t="s">
        <v>46</v>
      </c>
      <c r="I27" s="36" t="s">
        <v>46</v>
      </c>
      <c r="J27" s="36" t="s">
        <v>46</v>
      </c>
      <c r="K27" s="36" t="s">
        <v>46</v>
      </c>
      <c r="L27" s="36" t="s">
        <v>46</v>
      </c>
      <c r="M27" s="36" t="s">
        <v>46</v>
      </c>
      <c r="N27" s="36" t="s">
        <v>46</v>
      </c>
      <c r="O27" s="36" t="s">
        <v>46</v>
      </c>
      <c r="P27" s="36" t="s">
        <v>46</v>
      </c>
      <c r="Q27" s="36" t="s">
        <v>46</v>
      </c>
      <c r="R27" s="36" t="s">
        <v>46</v>
      </c>
      <c r="S27" s="36" t="s">
        <v>46</v>
      </c>
      <c r="T27" s="36" t="s">
        <v>46</v>
      </c>
      <c r="U27" s="36" t="s">
        <v>46</v>
      </c>
      <c r="V27" s="144">
        <f t="shared" ref="V27" si="46">SUM(V28:V30)</f>
        <v>0</v>
      </c>
      <c r="W27" s="36" t="s">
        <v>46</v>
      </c>
      <c r="X27" s="144">
        <f t="shared" ref="X27" si="47">SUM(X28:X30)</f>
        <v>0</v>
      </c>
      <c r="Y27" s="36" t="s">
        <v>46</v>
      </c>
      <c r="Z27" s="36" t="s">
        <v>46</v>
      </c>
      <c r="AA27" s="144">
        <f t="shared" ref="AA27" si="48">SUM(AA28:AA30)</f>
        <v>0</v>
      </c>
      <c r="AB27" s="36" t="s">
        <v>46</v>
      </c>
      <c r="AC27" s="113">
        <f t="shared" ref="AC27" si="49">SUM(AC28:AC30)</f>
        <v>0</v>
      </c>
      <c r="AD27" s="36" t="s">
        <v>46</v>
      </c>
      <c r="AE27" s="159">
        <f t="shared" ref="AE27" si="50">SUM(AE28:AE30)</f>
        <v>0</v>
      </c>
      <c r="AF27" s="36" t="s">
        <v>46</v>
      </c>
      <c r="AG27" s="159">
        <f t="shared" ref="AG27" si="51">SUM(AG28:AG30)</f>
        <v>0</v>
      </c>
      <c r="AH27" s="36" t="s">
        <v>46</v>
      </c>
      <c r="AI27" s="173">
        <f t="shared" ref="AI27" si="52">SUM(AI28:AI30)</f>
        <v>0</v>
      </c>
      <c r="AJ27" s="36" t="s">
        <v>46</v>
      </c>
      <c r="AK27" s="173">
        <f t="shared" ref="AK27" si="53">SUM(AK28:AK30)</f>
        <v>0</v>
      </c>
      <c r="AL27" s="36" t="s">
        <v>46</v>
      </c>
      <c r="AM27" s="71">
        <f t="shared" si="13"/>
        <v>0</v>
      </c>
      <c r="AN27" s="36" t="s">
        <v>46</v>
      </c>
      <c r="AO27" s="36" t="s">
        <v>46</v>
      </c>
    </row>
    <row r="28" spans="1:41" s="27" customFormat="1" ht="48" x14ac:dyDescent="0.25">
      <c r="A28" s="92" t="s">
        <v>65</v>
      </c>
      <c r="B28" s="37" t="s">
        <v>66</v>
      </c>
      <c r="C28" s="202" t="s">
        <v>45</v>
      </c>
      <c r="D28" s="114" t="s">
        <v>46</v>
      </c>
      <c r="E28" s="115" t="s">
        <v>46</v>
      </c>
      <c r="F28" s="115" t="s">
        <v>46</v>
      </c>
      <c r="G28" s="115" t="s">
        <v>46</v>
      </c>
      <c r="H28" s="38" t="s">
        <v>46</v>
      </c>
      <c r="I28" s="38" t="s">
        <v>46</v>
      </c>
      <c r="J28" s="38" t="s">
        <v>46</v>
      </c>
      <c r="K28" s="38" t="s">
        <v>46</v>
      </c>
      <c r="L28" s="38" t="s">
        <v>46</v>
      </c>
      <c r="M28" s="38" t="s">
        <v>46</v>
      </c>
      <c r="N28" s="38" t="s">
        <v>46</v>
      </c>
      <c r="O28" s="38" t="s">
        <v>46</v>
      </c>
      <c r="P28" s="38" t="s">
        <v>46</v>
      </c>
      <c r="Q28" s="38" t="s">
        <v>46</v>
      </c>
      <c r="R28" s="38" t="s">
        <v>46</v>
      </c>
      <c r="S28" s="38" t="s">
        <v>46</v>
      </c>
      <c r="T28" s="38" t="s">
        <v>46</v>
      </c>
      <c r="U28" s="38" t="s">
        <v>46</v>
      </c>
      <c r="V28" s="145">
        <v>0</v>
      </c>
      <c r="W28" s="38" t="s">
        <v>46</v>
      </c>
      <c r="X28" s="145">
        <v>0</v>
      </c>
      <c r="Y28" s="38" t="s">
        <v>46</v>
      </c>
      <c r="Z28" s="38" t="s">
        <v>46</v>
      </c>
      <c r="AA28" s="145">
        <v>0</v>
      </c>
      <c r="AB28" s="38" t="s">
        <v>46</v>
      </c>
      <c r="AC28" s="115">
        <v>0</v>
      </c>
      <c r="AD28" s="38" t="s">
        <v>46</v>
      </c>
      <c r="AE28" s="160">
        <v>0</v>
      </c>
      <c r="AF28" s="38" t="s">
        <v>46</v>
      </c>
      <c r="AG28" s="160">
        <v>0</v>
      </c>
      <c r="AH28" s="38" t="s">
        <v>46</v>
      </c>
      <c r="AI28" s="174">
        <v>0</v>
      </c>
      <c r="AJ28" s="38" t="s">
        <v>46</v>
      </c>
      <c r="AK28" s="174">
        <v>0</v>
      </c>
      <c r="AL28" s="38" t="s">
        <v>46</v>
      </c>
      <c r="AM28" s="72">
        <f t="shared" si="13"/>
        <v>0</v>
      </c>
      <c r="AN28" s="38" t="s">
        <v>46</v>
      </c>
      <c r="AO28" s="38" t="s">
        <v>46</v>
      </c>
    </row>
    <row r="29" spans="1:41" s="27" customFormat="1" ht="48" x14ac:dyDescent="0.25">
      <c r="A29" s="92" t="s">
        <v>67</v>
      </c>
      <c r="B29" s="37" t="s">
        <v>68</v>
      </c>
      <c r="C29" s="202" t="s">
        <v>45</v>
      </c>
      <c r="D29" s="114" t="s">
        <v>46</v>
      </c>
      <c r="E29" s="115" t="s">
        <v>46</v>
      </c>
      <c r="F29" s="115" t="s">
        <v>46</v>
      </c>
      <c r="G29" s="115" t="s">
        <v>46</v>
      </c>
      <c r="H29" s="38" t="s">
        <v>46</v>
      </c>
      <c r="I29" s="38" t="s">
        <v>46</v>
      </c>
      <c r="J29" s="38" t="s">
        <v>46</v>
      </c>
      <c r="K29" s="38" t="s">
        <v>46</v>
      </c>
      <c r="L29" s="38" t="s">
        <v>46</v>
      </c>
      <c r="M29" s="38" t="s">
        <v>46</v>
      </c>
      <c r="N29" s="38" t="s">
        <v>46</v>
      </c>
      <c r="O29" s="38" t="s">
        <v>46</v>
      </c>
      <c r="P29" s="38" t="s">
        <v>46</v>
      </c>
      <c r="Q29" s="38" t="s">
        <v>46</v>
      </c>
      <c r="R29" s="38" t="s">
        <v>46</v>
      </c>
      <c r="S29" s="38" t="s">
        <v>46</v>
      </c>
      <c r="T29" s="38" t="s">
        <v>46</v>
      </c>
      <c r="U29" s="38" t="s">
        <v>46</v>
      </c>
      <c r="V29" s="145">
        <v>0</v>
      </c>
      <c r="W29" s="38" t="s">
        <v>46</v>
      </c>
      <c r="X29" s="145">
        <v>0</v>
      </c>
      <c r="Y29" s="38" t="s">
        <v>46</v>
      </c>
      <c r="Z29" s="38" t="s">
        <v>46</v>
      </c>
      <c r="AA29" s="145">
        <v>0</v>
      </c>
      <c r="AB29" s="38" t="s">
        <v>46</v>
      </c>
      <c r="AC29" s="115">
        <v>0</v>
      </c>
      <c r="AD29" s="38" t="s">
        <v>46</v>
      </c>
      <c r="AE29" s="160">
        <v>0</v>
      </c>
      <c r="AF29" s="38" t="s">
        <v>46</v>
      </c>
      <c r="AG29" s="160">
        <v>0</v>
      </c>
      <c r="AH29" s="38" t="s">
        <v>46</v>
      </c>
      <c r="AI29" s="174">
        <v>0</v>
      </c>
      <c r="AJ29" s="38" t="s">
        <v>46</v>
      </c>
      <c r="AK29" s="174">
        <v>0</v>
      </c>
      <c r="AL29" s="38" t="s">
        <v>46</v>
      </c>
      <c r="AM29" s="72">
        <f t="shared" si="13"/>
        <v>0</v>
      </c>
      <c r="AN29" s="38" t="s">
        <v>46</v>
      </c>
      <c r="AO29" s="38" t="s">
        <v>46</v>
      </c>
    </row>
    <row r="30" spans="1:41" s="27" customFormat="1" ht="36" x14ac:dyDescent="0.25">
      <c r="A30" s="92" t="s">
        <v>69</v>
      </c>
      <c r="B30" s="37" t="s">
        <v>70</v>
      </c>
      <c r="C30" s="202" t="s">
        <v>45</v>
      </c>
      <c r="D30" s="114" t="s">
        <v>46</v>
      </c>
      <c r="E30" s="115" t="s">
        <v>46</v>
      </c>
      <c r="F30" s="115" t="s">
        <v>46</v>
      </c>
      <c r="G30" s="115" t="s">
        <v>46</v>
      </c>
      <c r="H30" s="38" t="s">
        <v>46</v>
      </c>
      <c r="I30" s="38" t="s">
        <v>46</v>
      </c>
      <c r="J30" s="38" t="s">
        <v>46</v>
      </c>
      <c r="K30" s="38" t="s">
        <v>46</v>
      </c>
      <c r="L30" s="38" t="s">
        <v>46</v>
      </c>
      <c r="M30" s="38" t="s">
        <v>46</v>
      </c>
      <c r="N30" s="38" t="s">
        <v>46</v>
      </c>
      <c r="O30" s="38" t="s">
        <v>46</v>
      </c>
      <c r="P30" s="38" t="s">
        <v>46</v>
      </c>
      <c r="Q30" s="38" t="s">
        <v>46</v>
      </c>
      <c r="R30" s="38" t="s">
        <v>46</v>
      </c>
      <c r="S30" s="38" t="s">
        <v>46</v>
      </c>
      <c r="T30" s="38" t="s">
        <v>46</v>
      </c>
      <c r="U30" s="38" t="s">
        <v>46</v>
      </c>
      <c r="V30" s="146">
        <f t="shared" ref="V30" si="54">SUM(V31:V33)</f>
        <v>0</v>
      </c>
      <c r="W30" s="38" t="s">
        <v>46</v>
      </c>
      <c r="X30" s="146">
        <f t="shared" ref="X30" si="55">SUM(X31:X33)</f>
        <v>0</v>
      </c>
      <c r="Y30" s="38" t="s">
        <v>46</v>
      </c>
      <c r="Z30" s="38" t="s">
        <v>46</v>
      </c>
      <c r="AA30" s="146">
        <f t="shared" ref="AA30" si="56">SUM(AA31:AA33)</f>
        <v>0</v>
      </c>
      <c r="AB30" s="38" t="s">
        <v>46</v>
      </c>
      <c r="AC30" s="129">
        <f t="shared" ref="AC30" si="57">SUM(AC31:AC33)</f>
        <v>0</v>
      </c>
      <c r="AD30" s="38" t="s">
        <v>46</v>
      </c>
      <c r="AE30" s="146">
        <f t="shared" ref="AE30" si="58">SUM(AE31:AE33)</f>
        <v>0</v>
      </c>
      <c r="AF30" s="38" t="s">
        <v>46</v>
      </c>
      <c r="AG30" s="146">
        <f t="shared" ref="AG30" si="59">SUM(AG31:AG33)</f>
        <v>0</v>
      </c>
      <c r="AH30" s="38" t="s">
        <v>46</v>
      </c>
      <c r="AI30" s="175">
        <f t="shared" ref="AI30" si="60">SUM(AI31:AI33)</f>
        <v>0</v>
      </c>
      <c r="AJ30" s="38" t="s">
        <v>46</v>
      </c>
      <c r="AK30" s="175">
        <f t="shared" ref="AK30" si="61">SUM(AK31:AK33)</f>
        <v>0</v>
      </c>
      <c r="AL30" s="38" t="s">
        <v>46</v>
      </c>
      <c r="AM30" s="73">
        <f t="shared" si="13"/>
        <v>0</v>
      </c>
      <c r="AN30" s="38" t="s">
        <v>46</v>
      </c>
      <c r="AO30" s="38" t="s">
        <v>46</v>
      </c>
    </row>
    <row r="31" spans="1:41" s="27" customFormat="1" ht="15.75" hidden="1" customHeight="1" outlineLevel="1" x14ac:dyDescent="0.25">
      <c r="A31" s="93" t="s">
        <v>71</v>
      </c>
      <c r="B31" s="29"/>
      <c r="C31" s="198"/>
      <c r="D31" s="116">
        <v>0</v>
      </c>
      <c r="E31" s="117">
        <v>0</v>
      </c>
      <c r="F31" s="117">
        <v>0</v>
      </c>
      <c r="G31" s="117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117">
        <v>0</v>
      </c>
      <c r="W31" s="39">
        <v>0</v>
      </c>
      <c r="X31" s="117">
        <v>0</v>
      </c>
      <c r="Y31" s="39">
        <v>0</v>
      </c>
      <c r="Z31" s="39">
        <v>0</v>
      </c>
      <c r="AA31" s="117">
        <v>0</v>
      </c>
      <c r="AB31" s="39">
        <v>0</v>
      </c>
      <c r="AC31" s="117">
        <v>0</v>
      </c>
      <c r="AD31" s="39">
        <v>0</v>
      </c>
      <c r="AE31" s="157">
        <v>0</v>
      </c>
      <c r="AF31" s="39">
        <v>0</v>
      </c>
      <c r="AG31" s="157">
        <v>0</v>
      </c>
      <c r="AH31" s="39">
        <v>0</v>
      </c>
      <c r="AI31" s="155">
        <v>0</v>
      </c>
      <c r="AJ31" s="39">
        <v>0</v>
      </c>
      <c r="AK31" s="155">
        <v>0</v>
      </c>
      <c r="AL31" s="39">
        <v>0</v>
      </c>
      <c r="AM31" s="74">
        <f t="shared" si="13"/>
        <v>0</v>
      </c>
      <c r="AN31" s="39">
        <v>0</v>
      </c>
      <c r="AO31" s="39">
        <v>0</v>
      </c>
    </row>
    <row r="32" spans="1:41" s="27" customFormat="1" ht="15.75" hidden="1" customHeight="1" outlineLevel="1" x14ac:dyDescent="0.25">
      <c r="A32" s="93" t="s">
        <v>72</v>
      </c>
      <c r="B32" s="29"/>
      <c r="C32" s="198"/>
      <c r="D32" s="116">
        <v>0</v>
      </c>
      <c r="E32" s="117">
        <v>0</v>
      </c>
      <c r="F32" s="117">
        <v>0</v>
      </c>
      <c r="G32" s="117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117">
        <v>0</v>
      </c>
      <c r="W32" s="39">
        <v>0</v>
      </c>
      <c r="X32" s="117">
        <v>0</v>
      </c>
      <c r="Y32" s="39">
        <v>0</v>
      </c>
      <c r="Z32" s="39">
        <v>0</v>
      </c>
      <c r="AA32" s="117">
        <v>0</v>
      </c>
      <c r="AB32" s="39">
        <v>0</v>
      </c>
      <c r="AC32" s="117">
        <v>0</v>
      </c>
      <c r="AD32" s="39">
        <v>0</v>
      </c>
      <c r="AE32" s="157">
        <v>0</v>
      </c>
      <c r="AF32" s="39">
        <v>0</v>
      </c>
      <c r="AG32" s="157">
        <v>0</v>
      </c>
      <c r="AH32" s="39">
        <v>0</v>
      </c>
      <c r="AI32" s="155">
        <v>0</v>
      </c>
      <c r="AJ32" s="39">
        <v>0</v>
      </c>
      <c r="AK32" s="155">
        <v>0</v>
      </c>
      <c r="AL32" s="39">
        <v>0</v>
      </c>
      <c r="AM32" s="74">
        <f t="shared" si="13"/>
        <v>0</v>
      </c>
      <c r="AN32" s="39">
        <v>0</v>
      </c>
      <c r="AO32" s="39">
        <v>0</v>
      </c>
    </row>
    <row r="33" spans="1:41" s="27" customFormat="1" ht="15.75" hidden="1" customHeight="1" outlineLevel="1" x14ac:dyDescent="0.25">
      <c r="A33" s="93" t="s">
        <v>73</v>
      </c>
      <c r="B33" s="40"/>
      <c r="C33" s="203"/>
      <c r="D33" s="116">
        <v>0</v>
      </c>
      <c r="E33" s="117">
        <v>0</v>
      </c>
      <c r="F33" s="117">
        <v>0</v>
      </c>
      <c r="G33" s="117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117">
        <v>0</v>
      </c>
      <c r="W33" s="39">
        <v>0</v>
      </c>
      <c r="X33" s="117">
        <v>0</v>
      </c>
      <c r="Y33" s="39">
        <v>0</v>
      </c>
      <c r="Z33" s="39">
        <v>0</v>
      </c>
      <c r="AA33" s="117">
        <v>0</v>
      </c>
      <c r="AB33" s="39">
        <v>0</v>
      </c>
      <c r="AC33" s="117">
        <v>0</v>
      </c>
      <c r="AD33" s="39">
        <v>0</v>
      </c>
      <c r="AE33" s="157">
        <v>0</v>
      </c>
      <c r="AF33" s="39">
        <v>0</v>
      </c>
      <c r="AG33" s="157">
        <v>0</v>
      </c>
      <c r="AH33" s="39">
        <v>0</v>
      </c>
      <c r="AI33" s="155">
        <v>0</v>
      </c>
      <c r="AJ33" s="39">
        <v>0</v>
      </c>
      <c r="AK33" s="155">
        <v>0</v>
      </c>
      <c r="AL33" s="39">
        <v>0</v>
      </c>
      <c r="AM33" s="74">
        <f t="shared" si="13"/>
        <v>0</v>
      </c>
      <c r="AN33" s="39">
        <v>0</v>
      </c>
      <c r="AO33" s="39">
        <v>0</v>
      </c>
    </row>
    <row r="34" spans="1:41" s="27" customFormat="1" ht="15.75" hidden="1" customHeight="1" outlineLevel="1" x14ac:dyDescent="0.25">
      <c r="A34" s="93" t="s">
        <v>167</v>
      </c>
      <c r="B34" s="41"/>
      <c r="C34" s="204"/>
      <c r="D34" s="116">
        <v>0</v>
      </c>
      <c r="E34" s="117">
        <v>0</v>
      </c>
      <c r="F34" s="117">
        <v>0</v>
      </c>
      <c r="G34" s="117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117">
        <v>0</v>
      </c>
      <c r="W34" s="39">
        <v>0</v>
      </c>
      <c r="X34" s="117">
        <v>0</v>
      </c>
      <c r="Y34" s="39">
        <v>0</v>
      </c>
      <c r="Z34" s="39">
        <v>0</v>
      </c>
      <c r="AA34" s="117">
        <v>0</v>
      </c>
      <c r="AB34" s="39">
        <v>0</v>
      </c>
      <c r="AC34" s="117">
        <v>0</v>
      </c>
      <c r="AD34" s="39">
        <v>0</v>
      </c>
      <c r="AE34" s="157">
        <v>0</v>
      </c>
      <c r="AF34" s="39">
        <v>0</v>
      </c>
      <c r="AG34" s="157">
        <v>0</v>
      </c>
      <c r="AH34" s="39">
        <v>0</v>
      </c>
      <c r="AI34" s="155">
        <v>0</v>
      </c>
      <c r="AJ34" s="39">
        <v>0</v>
      </c>
      <c r="AK34" s="155">
        <v>0</v>
      </c>
      <c r="AL34" s="39">
        <v>0</v>
      </c>
      <c r="AM34" s="74">
        <f t="shared" si="13"/>
        <v>0</v>
      </c>
      <c r="AN34" s="39">
        <v>0</v>
      </c>
      <c r="AO34" s="39">
        <v>0</v>
      </c>
    </row>
    <row r="35" spans="1:41" s="27" customFormat="1" ht="24" collapsed="1" x14ac:dyDescent="0.25">
      <c r="A35" s="91" t="s">
        <v>74</v>
      </c>
      <c r="B35" s="35" t="s">
        <v>75</v>
      </c>
      <c r="C35" s="201" t="s">
        <v>45</v>
      </c>
      <c r="D35" s="112" t="s">
        <v>46</v>
      </c>
      <c r="E35" s="113" t="s">
        <v>46</v>
      </c>
      <c r="F35" s="113" t="s">
        <v>46</v>
      </c>
      <c r="G35" s="113" t="s">
        <v>46</v>
      </c>
      <c r="H35" s="36" t="s">
        <v>46</v>
      </c>
      <c r="I35" s="36" t="s">
        <v>46</v>
      </c>
      <c r="J35" s="36" t="s">
        <v>46</v>
      </c>
      <c r="K35" s="36" t="s">
        <v>46</v>
      </c>
      <c r="L35" s="36" t="s">
        <v>46</v>
      </c>
      <c r="M35" s="36" t="s">
        <v>46</v>
      </c>
      <c r="N35" s="36" t="s">
        <v>46</v>
      </c>
      <c r="O35" s="36" t="s">
        <v>46</v>
      </c>
      <c r="P35" s="36" t="s">
        <v>46</v>
      </c>
      <c r="Q35" s="36" t="s">
        <v>46</v>
      </c>
      <c r="R35" s="36" t="s">
        <v>46</v>
      </c>
      <c r="S35" s="36" t="s">
        <v>46</v>
      </c>
      <c r="T35" s="36" t="s">
        <v>46</v>
      </c>
      <c r="U35" s="36" t="s">
        <v>46</v>
      </c>
      <c r="V35" s="113">
        <v>0</v>
      </c>
      <c r="W35" s="36" t="s">
        <v>46</v>
      </c>
      <c r="X35" s="113">
        <v>0</v>
      </c>
      <c r="Y35" s="36" t="s">
        <v>46</v>
      </c>
      <c r="Z35" s="36" t="s">
        <v>46</v>
      </c>
      <c r="AA35" s="113">
        <v>0</v>
      </c>
      <c r="AB35" s="36" t="s">
        <v>46</v>
      </c>
      <c r="AC35" s="113">
        <v>0</v>
      </c>
      <c r="AD35" s="36" t="s">
        <v>46</v>
      </c>
      <c r="AE35" s="159">
        <v>0</v>
      </c>
      <c r="AF35" s="36" t="s">
        <v>46</v>
      </c>
      <c r="AG35" s="159">
        <v>0</v>
      </c>
      <c r="AH35" s="36" t="s">
        <v>46</v>
      </c>
      <c r="AI35" s="173">
        <v>0</v>
      </c>
      <c r="AJ35" s="36" t="s">
        <v>46</v>
      </c>
      <c r="AK35" s="173">
        <v>0</v>
      </c>
      <c r="AL35" s="36" t="s">
        <v>46</v>
      </c>
      <c r="AM35" s="71">
        <f t="shared" si="13"/>
        <v>0</v>
      </c>
      <c r="AN35" s="36" t="s">
        <v>46</v>
      </c>
      <c r="AO35" s="36" t="s">
        <v>46</v>
      </c>
    </row>
    <row r="36" spans="1:41" s="27" customFormat="1" ht="48" hidden="1" customHeight="1" outlineLevel="1" x14ac:dyDescent="0.25">
      <c r="A36" s="93" t="s">
        <v>76</v>
      </c>
      <c r="B36" s="29" t="s">
        <v>77</v>
      </c>
      <c r="C36" s="198" t="s">
        <v>45</v>
      </c>
      <c r="D36" s="116" t="s">
        <v>46</v>
      </c>
      <c r="E36" s="117" t="s">
        <v>46</v>
      </c>
      <c r="F36" s="117" t="s">
        <v>46</v>
      </c>
      <c r="G36" s="117" t="s">
        <v>46</v>
      </c>
      <c r="H36" s="39" t="s">
        <v>46</v>
      </c>
      <c r="I36" s="39" t="s">
        <v>46</v>
      </c>
      <c r="J36" s="39" t="s">
        <v>46</v>
      </c>
      <c r="K36" s="39" t="s">
        <v>46</v>
      </c>
      <c r="L36" s="39" t="s">
        <v>46</v>
      </c>
      <c r="M36" s="39" t="s">
        <v>46</v>
      </c>
      <c r="N36" s="39" t="s">
        <v>46</v>
      </c>
      <c r="O36" s="39" t="s">
        <v>46</v>
      </c>
      <c r="P36" s="39" t="s">
        <v>46</v>
      </c>
      <c r="Q36" s="39" t="s">
        <v>46</v>
      </c>
      <c r="R36" s="39" t="s">
        <v>46</v>
      </c>
      <c r="S36" s="39" t="s">
        <v>46</v>
      </c>
      <c r="T36" s="39" t="s">
        <v>46</v>
      </c>
      <c r="U36" s="39" t="s">
        <v>46</v>
      </c>
      <c r="V36" s="117" t="s">
        <v>46</v>
      </c>
      <c r="W36" s="39" t="s">
        <v>46</v>
      </c>
      <c r="X36" s="117" t="s">
        <v>46</v>
      </c>
      <c r="Y36" s="39" t="s">
        <v>46</v>
      </c>
      <c r="Z36" s="39" t="s">
        <v>46</v>
      </c>
      <c r="AA36" s="117" t="s">
        <v>46</v>
      </c>
      <c r="AB36" s="39" t="s">
        <v>46</v>
      </c>
      <c r="AC36" s="117">
        <v>0</v>
      </c>
      <c r="AD36" s="39" t="s">
        <v>46</v>
      </c>
      <c r="AE36" s="157">
        <v>0</v>
      </c>
      <c r="AF36" s="39" t="s">
        <v>46</v>
      </c>
      <c r="AG36" s="157">
        <v>0</v>
      </c>
      <c r="AH36" s="39" t="s">
        <v>46</v>
      </c>
      <c r="AI36" s="155">
        <v>0</v>
      </c>
      <c r="AJ36" s="39" t="s">
        <v>46</v>
      </c>
      <c r="AK36" s="155">
        <v>0</v>
      </c>
      <c r="AL36" s="39" t="s">
        <v>46</v>
      </c>
      <c r="AM36" s="74">
        <f t="shared" si="13"/>
        <v>0</v>
      </c>
      <c r="AN36" s="39" t="s">
        <v>46</v>
      </c>
      <c r="AO36" s="39" t="s">
        <v>46</v>
      </c>
    </row>
    <row r="37" spans="1:41" s="27" customFormat="1" ht="36" hidden="1" customHeight="1" outlineLevel="1" x14ac:dyDescent="0.25">
      <c r="A37" s="93" t="s">
        <v>78</v>
      </c>
      <c r="B37" s="29" t="s">
        <v>79</v>
      </c>
      <c r="C37" s="198" t="s">
        <v>45</v>
      </c>
      <c r="D37" s="116" t="s">
        <v>46</v>
      </c>
      <c r="E37" s="117" t="s">
        <v>46</v>
      </c>
      <c r="F37" s="117" t="s">
        <v>46</v>
      </c>
      <c r="G37" s="117" t="s">
        <v>46</v>
      </c>
      <c r="H37" s="39" t="s">
        <v>46</v>
      </c>
      <c r="I37" s="39" t="s">
        <v>46</v>
      </c>
      <c r="J37" s="39" t="s">
        <v>46</v>
      </c>
      <c r="K37" s="39" t="s">
        <v>46</v>
      </c>
      <c r="L37" s="39" t="s">
        <v>46</v>
      </c>
      <c r="M37" s="39" t="s">
        <v>46</v>
      </c>
      <c r="N37" s="39" t="s">
        <v>46</v>
      </c>
      <c r="O37" s="39" t="s">
        <v>46</v>
      </c>
      <c r="P37" s="39" t="s">
        <v>46</v>
      </c>
      <c r="Q37" s="39" t="s">
        <v>46</v>
      </c>
      <c r="R37" s="39" t="s">
        <v>46</v>
      </c>
      <c r="S37" s="39" t="s">
        <v>46</v>
      </c>
      <c r="T37" s="39" t="s">
        <v>46</v>
      </c>
      <c r="U37" s="39" t="s">
        <v>46</v>
      </c>
      <c r="V37" s="117" t="s">
        <v>46</v>
      </c>
      <c r="W37" s="39" t="s">
        <v>46</v>
      </c>
      <c r="X37" s="117" t="s">
        <v>46</v>
      </c>
      <c r="Y37" s="39" t="s">
        <v>46</v>
      </c>
      <c r="Z37" s="39" t="s">
        <v>46</v>
      </c>
      <c r="AA37" s="117" t="s">
        <v>46</v>
      </c>
      <c r="AB37" s="39" t="s">
        <v>46</v>
      </c>
      <c r="AC37" s="117">
        <v>0</v>
      </c>
      <c r="AD37" s="39" t="s">
        <v>46</v>
      </c>
      <c r="AE37" s="157">
        <v>0</v>
      </c>
      <c r="AF37" s="39" t="s">
        <v>46</v>
      </c>
      <c r="AG37" s="157">
        <v>0</v>
      </c>
      <c r="AH37" s="39" t="s">
        <v>46</v>
      </c>
      <c r="AI37" s="155">
        <v>0</v>
      </c>
      <c r="AJ37" s="39" t="s">
        <v>46</v>
      </c>
      <c r="AK37" s="155">
        <v>0</v>
      </c>
      <c r="AL37" s="39" t="s">
        <v>46</v>
      </c>
      <c r="AM37" s="74">
        <f t="shared" si="13"/>
        <v>0</v>
      </c>
      <c r="AN37" s="39" t="s">
        <v>46</v>
      </c>
      <c r="AO37" s="39" t="s">
        <v>46</v>
      </c>
    </row>
    <row r="38" spans="1:41" s="27" customFormat="1" ht="36" collapsed="1" x14ac:dyDescent="0.25">
      <c r="A38" s="91" t="s">
        <v>80</v>
      </c>
      <c r="B38" s="35" t="s">
        <v>81</v>
      </c>
      <c r="C38" s="201" t="s">
        <v>45</v>
      </c>
      <c r="D38" s="112" t="s">
        <v>46</v>
      </c>
      <c r="E38" s="113" t="s">
        <v>46</v>
      </c>
      <c r="F38" s="113" t="s">
        <v>46</v>
      </c>
      <c r="G38" s="113" t="s">
        <v>46</v>
      </c>
      <c r="H38" s="36" t="s">
        <v>46</v>
      </c>
      <c r="I38" s="36" t="s">
        <v>46</v>
      </c>
      <c r="J38" s="36" t="s">
        <v>46</v>
      </c>
      <c r="K38" s="36" t="s">
        <v>46</v>
      </c>
      <c r="L38" s="36" t="s">
        <v>46</v>
      </c>
      <c r="M38" s="36" t="s">
        <v>46</v>
      </c>
      <c r="N38" s="36" t="s">
        <v>46</v>
      </c>
      <c r="O38" s="36" t="s">
        <v>46</v>
      </c>
      <c r="P38" s="36" t="s">
        <v>46</v>
      </c>
      <c r="Q38" s="36" t="s">
        <v>46</v>
      </c>
      <c r="R38" s="36" t="s">
        <v>46</v>
      </c>
      <c r="S38" s="36" t="s">
        <v>46</v>
      </c>
      <c r="T38" s="36" t="s">
        <v>46</v>
      </c>
      <c r="U38" s="36" t="s">
        <v>46</v>
      </c>
      <c r="V38" s="113">
        <v>0</v>
      </c>
      <c r="W38" s="36" t="s">
        <v>46</v>
      </c>
      <c r="X38" s="113">
        <v>0</v>
      </c>
      <c r="Y38" s="36" t="s">
        <v>46</v>
      </c>
      <c r="Z38" s="36" t="s">
        <v>46</v>
      </c>
      <c r="AA38" s="113">
        <v>0</v>
      </c>
      <c r="AB38" s="36" t="s">
        <v>46</v>
      </c>
      <c r="AC38" s="113">
        <v>0</v>
      </c>
      <c r="AD38" s="36" t="s">
        <v>46</v>
      </c>
      <c r="AE38" s="159">
        <v>0</v>
      </c>
      <c r="AF38" s="36" t="s">
        <v>46</v>
      </c>
      <c r="AG38" s="159">
        <v>0</v>
      </c>
      <c r="AH38" s="36" t="s">
        <v>46</v>
      </c>
      <c r="AI38" s="173">
        <v>0</v>
      </c>
      <c r="AJ38" s="36" t="s">
        <v>46</v>
      </c>
      <c r="AK38" s="149">
        <v>0</v>
      </c>
      <c r="AL38" s="36" t="s">
        <v>46</v>
      </c>
      <c r="AM38" s="71">
        <f t="shared" si="13"/>
        <v>0</v>
      </c>
      <c r="AN38" s="36" t="s">
        <v>46</v>
      </c>
      <c r="AO38" s="36" t="s">
        <v>46</v>
      </c>
    </row>
    <row r="39" spans="1:41" s="27" customFormat="1" ht="24" hidden="1" customHeight="1" outlineLevel="1" x14ac:dyDescent="0.25">
      <c r="A39" s="94" t="s">
        <v>82</v>
      </c>
      <c r="B39" s="42" t="s">
        <v>83</v>
      </c>
      <c r="C39" s="205" t="s">
        <v>45</v>
      </c>
      <c r="D39" s="118" t="s">
        <v>46</v>
      </c>
      <c r="E39" s="119" t="s">
        <v>46</v>
      </c>
      <c r="F39" s="119" t="s">
        <v>46</v>
      </c>
      <c r="G39" s="119" t="s">
        <v>46</v>
      </c>
      <c r="H39" s="43" t="s">
        <v>46</v>
      </c>
      <c r="I39" s="43" t="s">
        <v>46</v>
      </c>
      <c r="J39" s="43" t="s">
        <v>46</v>
      </c>
      <c r="K39" s="43" t="s">
        <v>46</v>
      </c>
      <c r="L39" s="43" t="s">
        <v>46</v>
      </c>
      <c r="M39" s="43" t="s">
        <v>46</v>
      </c>
      <c r="N39" s="43" t="s">
        <v>46</v>
      </c>
      <c r="O39" s="43" t="s">
        <v>46</v>
      </c>
      <c r="P39" s="43" t="s">
        <v>46</v>
      </c>
      <c r="Q39" s="43" t="s">
        <v>46</v>
      </c>
      <c r="R39" s="43" t="s">
        <v>46</v>
      </c>
      <c r="S39" s="43" t="s">
        <v>46</v>
      </c>
      <c r="T39" s="43" t="s">
        <v>46</v>
      </c>
      <c r="U39" s="43" t="s">
        <v>46</v>
      </c>
      <c r="V39" s="119" t="s">
        <v>46</v>
      </c>
      <c r="W39" s="43" t="s">
        <v>46</v>
      </c>
      <c r="X39" s="119" t="s">
        <v>46</v>
      </c>
      <c r="Y39" s="43" t="s">
        <v>46</v>
      </c>
      <c r="Z39" s="43" t="s">
        <v>46</v>
      </c>
      <c r="AA39" s="119" t="s">
        <v>46</v>
      </c>
      <c r="AB39" s="43" t="s">
        <v>46</v>
      </c>
      <c r="AC39" s="119" t="s">
        <v>46</v>
      </c>
      <c r="AD39" s="43" t="s">
        <v>46</v>
      </c>
      <c r="AE39" s="180" t="s">
        <v>46</v>
      </c>
      <c r="AF39" s="43" t="s">
        <v>46</v>
      </c>
      <c r="AG39" s="180" t="s">
        <v>46</v>
      </c>
      <c r="AH39" s="43" t="s">
        <v>46</v>
      </c>
      <c r="AI39" s="176" t="s">
        <v>46</v>
      </c>
      <c r="AJ39" s="43" t="s">
        <v>46</v>
      </c>
      <c r="AK39" s="177" t="s">
        <v>46</v>
      </c>
      <c r="AL39" s="43" t="s">
        <v>46</v>
      </c>
      <c r="AM39" s="75" t="e">
        <f t="shared" si="13"/>
        <v>#VALUE!</v>
      </c>
      <c r="AN39" s="43" t="s">
        <v>46</v>
      </c>
      <c r="AO39" s="43" t="s">
        <v>46</v>
      </c>
    </row>
    <row r="40" spans="1:41" s="27" customFormat="1" ht="72" hidden="1" customHeight="1" outlineLevel="1" x14ac:dyDescent="0.25">
      <c r="A40" s="94" t="s">
        <v>84</v>
      </c>
      <c r="B40" s="42" t="s">
        <v>85</v>
      </c>
      <c r="C40" s="205" t="s">
        <v>45</v>
      </c>
      <c r="D40" s="118" t="s">
        <v>46</v>
      </c>
      <c r="E40" s="119" t="s">
        <v>46</v>
      </c>
      <c r="F40" s="119" t="s">
        <v>46</v>
      </c>
      <c r="G40" s="119" t="s">
        <v>46</v>
      </c>
      <c r="H40" s="43" t="s">
        <v>46</v>
      </c>
      <c r="I40" s="43" t="s">
        <v>46</v>
      </c>
      <c r="J40" s="43" t="s">
        <v>46</v>
      </c>
      <c r="K40" s="43" t="s">
        <v>46</v>
      </c>
      <c r="L40" s="43" t="s">
        <v>46</v>
      </c>
      <c r="M40" s="43" t="s">
        <v>46</v>
      </c>
      <c r="N40" s="43" t="s">
        <v>46</v>
      </c>
      <c r="O40" s="43" t="s">
        <v>46</v>
      </c>
      <c r="P40" s="43" t="s">
        <v>46</v>
      </c>
      <c r="Q40" s="43" t="s">
        <v>46</v>
      </c>
      <c r="R40" s="43" t="s">
        <v>46</v>
      </c>
      <c r="S40" s="43" t="s">
        <v>46</v>
      </c>
      <c r="T40" s="43" t="s">
        <v>46</v>
      </c>
      <c r="U40" s="43" t="s">
        <v>46</v>
      </c>
      <c r="V40" s="119" t="s">
        <v>46</v>
      </c>
      <c r="W40" s="43" t="s">
        <v>46</v>
      </c>
      <c r="X40" s="119" t="s">
        <v>46</v>
      </c>
      <c r="Y40" s="43" t="s">
        <v>46</v>
      </c>
      <c r="Z40" s="43" t="s">
        <v>46</v>
      </c>
      <c r="AA40" s="119" t="s">
        <v>46</v>
      </c>
      <c r="AB40" s="43" t="s">
        <v>46</v>
      </c>
      <c r="AC40" s="119" t="s">
        <v>46</v>
      </c>
      <c r="AD40" s="43" t="s">
        <v>46</v>
      </c>
      <c r="AE40" s="180" t="s">
        <v>46</v>
      </c>
      <c r="AF40" s="43" t="s">
        <v>46</v>
      </c>
      <c r="AG40" s="180" t="s">
        <v>46</v>
      </c>
      <c r="AH40" s="43" t="s">
        <v>46</v>
      </c>
      <c r="AI40" s="176" t="s">
        <v>46</v>
      </c>
      <c r="AJ40" s="43" t="s">
        <v>46</v>
      </c>
      <c r="AK40" s="177" t="s">
        <v>46</v>
      </c>
      <c r="AL40" s="43" t="s">
        <v>46</v>
      </c>
      <c r="AM40" s="75" t="e">
        <f t="shared" si="13"/>
        <v>#VALUE!</v>
      </c>
      <c r="AN40" s="43" t="s">
        <v>46</v>
      </c>
      <c r="AO40" s="43" t="s">
        <v>46</v>
      </c>
    </row>
    <row r="41" spans="1:41" s="27" customFormat="1" ht="60" hidden="1" customHeight="1" outlineLevel="1" x14ac:dyDescent="0.25">
      <c r="A41" s="94" t="s">
        <v>86</v>
      </c>
      <c r="B41" s="42" t="s">
        <v>87</v>
      </c>
      <c r="C41" s="205" t="s">
        <v>45</v>
      </c>
      <c r="D41" s="118" t="s">
        <v>46</v>
      </c>
      <c r="E41" s="119" t="s">
        <v>46</v>
      </c>
      <c r="F41" s="119" t="s">
        <v>46</v>
      </c>
      <c r="G41" s="119" t="s">
        <v>46</v>
      </c>
      <c r="H41" s="43" t="s">
        <v>46</v>
      </c>
      <c r="I41" s="43" t="s">
        <v>46</v>
      </c>
      <c r="J41" s="43" t="s">
        <v>46</v>
      </c>
      <c r="K41" s="43" t="s">
        <v>46</v>
      </c>
      <c r="L41" s="43" t="s">
        <v>46</v>
      </c>
      <c r="M41" s="43" t="s">
        <v>46</v>
      </c>
      <c r="N41" s="43" t="s">
        <v>46</v>
      </c>
      <c r="O41" s="43" t="s">
        <v>46</v>
      </c>
      <c r="P41" s="43" t="s">
        <v>46</v>
      </c>
      <c r="Q41" s="43" t="s">
        <v>46</v>
      </c>
      <c r="R41" s="43" t="s">
        <v>46</v>
      </c>
      <c r="S41" s="43" t="s">
        <v>46</v>
      </c>
      <c r="T41" s="43" t="s">
        <v>46</v>
      </c>
      <c r="U41" s="43" t="s">
        <v>46</v>
      </c>
      <c r="V41" s="119" t="s">
        <v>46</v>
      </c>
      <c r="W41" s="43" t="s">
        <v>46</v>
      </c>
      <c r="X41" s="119" t="s">
        <v>46</v>
      </c>
      <c r="Y41" s="43" t="s">
        <v>46</v>
      </c>
      <c r="Z41" s="43" t="s">
        <v>46</v>
      </c>
      <c r="AA41" s="119" t="s">
        <v>46</v>
      </c>
      <c r="AB41" s="43" t="s">
        <v>46</v>
      </c>
      <c r="AC41" s="117">
        <v>0</v>
      </c>
      <c r="AD41" s="43" t="s">
        <v>46</v>
      </c>
      <c r="AE41" s="157">
        <v>0</v>
      </c>
      <c r="AF41" s="43" t="s">
        <v>46</v>
      </c>
      <c r="AG41" s="157">
        <v>0</v>
      </c>
      <c r="AH41" s="43" t="s">
        <v>46</v>
      </c>
      <c r="AI41" s="117">
        <v>0</v>
      </c>
      <c r="AJ41" s="43" t="s">
        <v>46</v>
      </c>
      <c r="AK41" s="164">
        <v>0</v>
      </c>
      <c r="AL41" s="43" t="s">
        <v>46</v>
      </c>
      <c r="AM41" s="39">
        <f t="shared" si="13"/>
        <v>0</v>
      </c>
      <c r="AN41" s="43" t="s">
        <v>46</v>
      </c>
      <c r="AO41" s="43" t="s">
        <v>46</v>
      </c>
    </row>
    <row r="42" spans="1:41" s="27" customFormat="1" ht="72" hidden="1" customHeight="1" outlineLevel="1" x14ac:dyDescent="0.25">
      <c r="A42" s="94" t="s">
        <v>88</v>
      </c>
      <c r="B42" s="42" t="s">
        <v>89</v>
      </c>
      <c r="C42" s="205" t="s">
        <v>45</v>
      </c>
      <c r="D42" s="118" t="s">
        <v>46</v>
      </c>
      <c r="E42" s="119" t="s">
        <v>46</v>
      </c>
      <c r="F42" s="119" t="s">
        <v>46</v>
      </c>
      <c r="G42" s="119" t="s">
        <v>46</v>
      </c>
      <c r="H42" s="43" t="s">
        <v>46</v>
      </c>
      <c r="I42" s="43" t="s">
        <v>46</v>
      </c>
      <c r="J42" s="43" t="s">
        <v>46</v>
      </c>
      <c r="K42" s="43" t="s">
        <v>46</v>
      </c>
      <c r="L42" s="43" t="s">
        <v>46</v>
      </c>
      <c r="M42" s="43" t="s">
        <v>46</v>
      </c>
      <c r="N42" s="43" t="s">
        <v>46</v>
      </c>
      <c r="O42" s="43" t="s">
        <v>46</v>
      </c>
      <c r="P42" s="43" t="s">
        <v>46</v>
      </c>
      <c r="Q42" s="43" t="s">
        <v>46</v>
      </c>
      <c r="R42" s="43" t="s">
        <v>46</v>
      </c>
      <c r="S42" s="43" t="s">
        <v>46</v>
      </c>
      <c r="T42" s="43" t="s">
        <v>46</v>
      </c>
      <c r="U42" s="43" t="s">
        <v>46</v>
      </c>
      <c r="V42" s="119" t="s">
        <v>46</v>
      </c>
      <c r="W42" s="43" t="s">
        <v>46</v>
      </c>
      <c r="X42" s="119" t="s">
        <v>46</v>
      </c>
      <c r="Y42" s="43" t="s">
        <v>46</v>
      </c>
      <c r="Z42" s="43" t="s">
        <v>46</v>
      </c>
      <c r="AA42" s="119" t="s">
        <v>46</v>
      </c>
      <c r="AB42" s="43" t="s">
        <v>46</v>
      </c>
      <c r="AC42" s="117">
        <v>0</v>
      </c>
      <c r="AD42" s="43" t="s">
        <v>46</v>
      </c>
      <c r="AE42" s="157">
        <v>0</v>
      </c>
      <c r="AF42" s="43" t="s">
        <v>46</v>
      </c>
      <c r="AG42" s="157">
        <v>0</v>
      </c>
      <c r="AH42" s="43" t="s">
        <v>46</v>
      </c>
      <c r="AI42" s="117">
        <v>0</v>
      </c>
      <c r="AJ42" s="43" t="s">
        <v>46</v>
      </c>
      <c r="AK42" s="164">
        <v>0</v>
      </c>
      <c r="AL42" s="43" t="s">
        <v>46</v>
      </c>
      <c r="AM42" s="39">
        <f t="shared" si="13"/>
        <v>0</v>
      </c>
      <c r="AN42" s="43" t="s">
        <v>46</v>
      </c>
      <c r="AO42" s="43" t="s">
        <v>46</v>
      </c>
    </row>
    <row r="43" spans="1:41" s="27" customFormat="1" ht="24" hidden="1" customHeight="1" outlineLevel="1" x14ac:dyDescent="0.25">
      <c r="A43" s="94" t="s">
        <v>90</v>
      </c>
      <c r="B43" s="42" t="s">
        <v>83</v>
      </c>
      <c r="C43" s="205" t="s">
        <v>45</v>
      </c>
      <c r="D43" s="118" t="s">
        <v>46</v>
      </c>
      <c r="E43" s="119" t="s">
        <v>46</v>
      </c>
      <c r="F43" s="119" t="s">
        <v>46</v>
      </c>
      <c r="G43" s="119" t="s">
        <v>46</v>
      </c>
      <c r="H43" s="43" t="s">
        <v>46</v>
      </c>
      <c r="I43" s="43" t="s">
        <v>46</v>
      </c>
      <c r="J43" s="43" t="s">
        <v>46</v>
      </c>
      <c r="K43" s="43" t="s">
        <v>46</v>
      </c>
      <c r="L43" s="43" t="s">
        <v>46</v>
      </c>
      <c r="M43" s="43" t="s">
        <v>46</v>
      </c>
      <c r="N43" s="43" t="s">
        <v>46</v>
      </c>
      <c r="O43" s="43" t="s">
        <v>46</v>
      </c>
      <c r="P43" s="43" t="s">
        <v>46</v>
      </c>
      <c r="Q43" s="43" t="s">
        <v>46</v>
      </c>
      <c r="R43" s="43" t="s">
        <v>46</v>
      </c>
      <c r="S43" s="43" t="s">
        <v>46</v>
      </c>
      <c r="T43" s="43" t="s">
        <v>46</v>
      </c>
      <c r="U43" s="43" t="s">
        <v>46</v>
      </c>
      <c r="V43" s="119" t="s">
        <v>46</v>
      </c>
      <c r="W43" s="43" t="s">
        <v>46</v>
      </c>
      <c r="X43" s="119" t="s">
        <v>46</v>
      </c>
      <c r="Y43" s="43" t="s">
        <v>46</v>
      </c>
      <c r="Z43" s="43" t="s">
        <v>46</v>
      </c>
      <c r="AA43" s="119" t="s">
        <v>46</v>
      </c>
      <c r="AB43" s="43" t="s">
        <v>46</v>
      </c>
      <c r="AC43" s="117">
        <v>0</v>
      </c>
      <c r="AD43" s="43" t="s">
        <v>46</v>
      </c>
      <c r="AE43" s="157">
        <v>0</v>
      </c>
      <c r="AF43" s="43" t="s">
        <v>46</v>
      </c>
      <c r="AG43" s="157">
        <v>0</v>
      </c>
      <c r="AH43" s="43" t="s">
        <v>46</v>
      </c>
      <c r="AI43" s="117">
        <v>0</v>
      </c>
      <c r="AJ43" s="43" t="s">
        <v>46</v>
      </c>
      <c r="AK43" s="164">
        <v>0</v>
      </c>
      <c r="AL43" s="43" t="s">
        <v>46</v>
      </c>
      <c r="AM43" s="39">
        <f t="shared" si="13"/>
        <v>0</v>
      </c>
      <c r="AN43" s="43" t="s">
        <v>46</v>
      </c>
      <c r="AO43" s="43" t="s">
        <v>46</v>
      </c>
    </row>
    <row r="44" spans="1:41" s="27" customFormat="1" ht="72" hidden="1" customHeight="1" outlineLevel="1" x14ac:dyDescent="0.25">
      <c r="A44" s="94" t="s">
        <v>91</v>
      </c>
      <c r="B44" s="42" t="s">
        <v>85</v>
      </c>
      <c r="C44" s="205" t="s">
        <v>45</v>
      </c>
      <c r="D44" s="118" t="s">
        <v>46</v>
      </c>
      <c r="E44" s="119" t="s">
        <v>46</v>
      </c>
      <c r="F44" s="119" t="s">
        <v>46</v>
      </c>
      <c r="G44" s="119" t="s">
        <v>46</v>
      </c>
      <c r="H44" s="43" t="s">
        <v>46</v>
      </c>
      <c r="I44" s="43" t="s">
        <v>46</v>
      </c>
      <c r="J44" s="43" t="s">
        <v>46</v>
      </c>
      <c r="K44" s="43" t="s">
        <v>46</v>
      </c>
      <c r="L44" s="43" t="s">
        <v>46</v>
      </c>
      <c r="M44" s="43" t="s">
        <v>46</v>
      </c>
      <c r="N44" s="43" t="s">
        <v>46</v>
      </c>
      <c r="O44" s="43" t="s">
        <v>46</v>
      </c>
      <c r="P44" s="43" t="s">
        <v>46</v>
      </c>
      <c r="Q44" s="43" t="s">
        <v>46</v>
      </c>
      <c r="R44" s="43" t="s">
        <v>46</v>
      </c>
      <c r="S44" s="43" t="s">
        <v>46</v>
      </c>
      <c r="T44" s="43" t="s">
        <v>46</v>
      </c>
      <c r="U44" s="43" t="s">
        <v>46</v>
      </c>
      <c r="V44" s="119" t="s">
        <v>46</v>
      </c>
      <c r="W44" s="43" t="s">
        <v>46</v>
      </c>
      <c r="X44" s="119" t="s">
        <v>46</v>
      </c>
      <c r="Y44" s="43" t="s">
        <v>46</v>
      </c>
      <c r="Z44" s="43" t="s">
        <v>46</v>
      </c>
      <c r="AA44" s="119" t="s">
        <v>46</v>
      </c>
      <c r="AB44" s="43" t="s">
        <v>46</v>
      </c>
      <c r="AC44" s="117" t="s">
        <v>46</v>
      </c>
      <c r="AD44" s="43" t="s">
        <v>46</v>
      </c>
      <c r="AE44" s="157" t="s">
        <v>46</v>
      </c>
      <c r="AF44" s="43" t="s">
        <v>46</v>
      </c>
      <c r="AG44" s="157" t="s">
        <v>46</v>
      </c>
      <c r="AH44" s="43" t="s">
        <v>46</v>
      </c>
      <c r="AI44" s="117" t="s">
        <v>46</v>
      </c>
      <c r="AJ44" s="43" t="s">
        <v>46</v>
      </c>
      <c r="AK44" s="164" t="s">
        <v>46</v>
      </c>
      <c r="AL44" s="43" t="s">
        <v>46</v>
      </c>
      <c r="AM44" s="39" t="e">
        <f t="shared" si="13"/>
        <v>#VALUE!</v>
      </c>
      <c r="AN44" s="43" t="s">
        <v>46</v>
      </c>
      <c r="AO44" s="43" t="s">
        <v>46</v>
      </c>
    </row>
    <row r="45" spans="1:41" s="27" customFormat="1" ht="60" hidden="1" customHeight="1" outlineLevel="1" x14ac:dyDescent="0.25">
      <c r="A45" s="94" t="s">
        <v>92</v>
      </c>
      <c r="B45" s="42" t="s">
        <v>87</v>
      </c>
      <c r="C45" s="205" t="s">
        <v>45</v>
      </c>
      <c r="D45" s="118" t="s">
        <v>46</v>
      </c>
      <c r="E45" s="119" t="s">
        <v>46</v>
      </c>
      <c r="F45" s="119" t="s">
        <v>46</v>
      </c>
      <c r="G45" s="119" t="s">
        <v>46</v>
      </c>
      <c r="H45" s="43" t="s">
        <v>46</v>
      </c>
      <c r="I45" s="43" t="s">
        <v>46</v>
      </c>
      <c r="J45" s="43" t="s">
        <v>46</v>
      </c>
      <c r="K45" s="43" t="s">
        <v>46</v>
      </c>
      <c r="L45" s="43" t="s">
        <v>46</v>
      </c>
      <c r="M45" s="43" t="s">
        <v>46</v>
      </c>
      <c r="N45" s="43" t="s">
        <v>46</v>
      </c>
      <c r="O45" s="43" t="s">
        <v>46</v>
      </c>
      <c r="P45" s="43" t="s">
        <v>46</v>
      </c>
      <c r="Q45" s="43" t="s">
        <v>46</v>
      </c>
      <c r="R45" s="43" t="s">
        <v>46</v>
      </c>
      <c r="S45" s="43" t="s">
        <v>46</v>
      </c>
      <c r="T45" s="43" t="s">
        <v>46</v>
      </c>
      <c r="U45" s="43" t="s">
        <v>46</v>
      </c>
      <c r="V45" s="119" t="s">
        <v>46</v>
      </c>
      <c r="W45" s="43" t="s">
        <v>46</v>
      </c>
      <c r="X45" s="119" t="s">
        <v>46</v>
      </c>
      <c r="Y45" s="43" t="s">
        <v>46</v>
      </c>
      <c r="Z45" s="43" t="s">
        <v>46</v>
      </c>
      <c r="AA45" s="119" t="s">
        <v>46</v>
      </c>
      <c r="AB45" s="43" t="s">
        <v>46</v>
      </c>
      <c r="AC45" s="147">
        <v>0</v>
      </c>
      <c r="AD45" s="43" t="s">
        <v>46</v>
      </c>
      <c r="AE45" s="157">
        <v>0</v>
      </c>
      <c r="AF45" s="43" t="s">
        <v>46</v>
      </c>
      <c r="AG45" s="157">
        <v>0</v>
      </c>
      <c r="AH45" s="43" t="s">
        <v>46</v>
      </c>
      <c r="AI45" s="147">
        <v>0</v>
      </c>
      <c r="AJ45" s="43" t="s">
        <v>46</v>
      </c>
      <c r="AK45" s="164">
        <v>0</v>
      </c>
      <c r="AL45" s="43" t="s">
        <v>46</v>
      </c>
      <c r="AM45" s="76">
        <f t="shared" si="13"/>
        <v>0</v>
      </c>
      <c r="AN45" s="43" t="s">
        <v>46</v>
      </c>
      <c r="AO45" s="43" t="s">
        <v>46</v>
      </c>
    </row>
    <row r="46" spans="1:41" s="27" customFormat="1" ht="72" hidden="1" customHeight="1" outlineLevel="1" x14ac:dyDescent="0.25">
      <c r="A46" s="94" t="s">
        <v>93</v>
      </c>
      <c r="B46" s="42" t="s">
        <v>94</v>
      </c>
      <c r="C46" s="205" t="s">
        <v>45</v>
      </c>
      <c r="D46" s="118" t="s">
        <v>46</v>
      </c>
      <c r="E46" s="119" t="s">
        <v>46</v>
      </c>
      <c r="F46" s="119" t="s">
        <v>46</v>
      </c>
      <c r="G46" s="119" t="s">
        <v>46</v>
      </c>
      <c r="H46" s="43" t="s">
        <v>46</v>
      </c>
      <c r="I46" s="43" t="s">
        <v>46</v>
      </c>
      <c r="J46" s="43" t="s">
        <v>46</v>
      </c>
      <c r="K46" s="43" t="s">
        <v>46</v>
      </c>
      <c r="L46" s="43" t="s">
        <v>46</v>
      </c>
      <c r="M46" s="43" t="s">
        <v>46</v>
      </c>
      <c r="N46" s="43" t="s">
        <v>46</v>
      </c>
      <c r="O46" s="43" t="s">
        <v>46</v>
      </c>
      <c r="P46" s="43" t="s">
        <v>46</v>
      </c>
      <c r="Q46" s="43" t="s">
        <v>46</v>
      </c>
      <c r="R46" s="43" t="s">
        <v>46</v>
      </c>
      <c r="S46" s="43" t="s">
        <v>46</v>
      </c>
      <c r="T46" s="43" t="s">
        <v>46</v>
      </c>
      <c r="U46" s="43" t="s">
        <v>46</v>
      </c>
      <c r="V46" s="119" t="s">
        <v>46</v>
      </c>
      <c r="W46" s="43" t="s">
        <v>46</v>
      </c>
      <c r="X46" s="119" t="s">
        <v>46</v>
      </c>
      <c r="Y46" s="43" t="s">
        <v>46</v>
      </c>
      <c r="Z46" s="43" t="s">
        <v>46</v>
      </c>
      <c r="AA46" s="119" t="s">
        <v>46</v>
      </c>
      <c r="AB46" s="43" t="s">
        <v>46</v>
      </c>
      <c r="AC46" s="147">
        <v>0</v>
      </c>
      <c r="AD46" s="43" t="s">
        <v>46</v>
      </c>
      <c r="AE46" s="157">
        <v>0</v>
      </c>
      <c r="AF46" s="43" t="s">
        <v>46</v>
      </c>
      <c r="AG46" s="157">
        <v>0</v>
      </c>
      <c r="AH46" s="43" t="s">
        <v>46</v>
      </c>
      <c r="AI46" s="147">
        <v>0</v>
      </c>
      <c r="AJ46" s="43" t="s">
        <v>46</v>
      </c>
      <c r="AK46" s="164">
        <v>0</v>
      </c>
      <c r="AL46" s="43" t="s">
        <v>46</v>
      </c>
      <c r="AM46" s="76">
        <f t="shared" si="13"/>
        <v>0</v>
      </c>
      <c r="AN46" s="43" t="s">
        <v>46</v>
      </c>
      <c r="AO46" s="43" t="s">
        <v>46</v>
      </c>
    </row>
    <row r="47" spans="1:41" s="27" customFormat="1" ht="60" hidden="1" customHeight="1" outlineLevel="1" collapsed="1" x14ac:dyDescent="0.25">
      <c r="A47" s="94" t="s">
        <v>95</v>
      </c>
      <c r="B47" s="42" t="s">
        <v>96</v>
      </c>
      <c r="C47" s="205" t="s">
        <v>45</v>
      </c>
      <c r="D47" s="118" t="s">
        <v>46</v>
      </c>
      <c r="E47" s="119" t="s">
        <v>46</v>
      </c>
      <c r="F47" s="119" t="s">
        <v>46</v>
      </c>
      <c r="G47" s="119" t="s">
        <v>46</v>
      </c>
      <c r="H47" s="43" t="s">
        <v>46</v>
      </c>
      <c r="I47" s="43" t="s">
        <v>46</v>
      </c>
      <c r="J47" s="43" t="s">
        <v>46</v>
      </c>
      <c r="K47" s="43" t="s">
        <v>46</v>
      </c>
      <c r="L47" s="43" t="s">
        <v>46</v>
      </c>
      <c r="M47" s="43" t="s">
        <v>46</v>
      </c>
      <c r="N47" s="43" t="s">
        <v>46</v>
      </c>
      <c r="O47" s="43" t="s">
        <v>46</v>
      </c>
      <c r="P47" s="43" t="s">
        <v>46</v>
      </c>
      <c r="Q47" s="43" t="s">
        <v>46</v>
      </c>
      <c r="R47" s="43" t="s">
        <v>46</v>
      </c>
      <c r="S47" s="43" t="s">
        <v>46</v>
      </c>
      <c r="T47" s="43" t="s">
        <v>46</v>
      </c>
      <c r="U47" s="43" t="s">
        <v>46</v>
      </c>
      <c r="V47" s="119" t="s">
        <v>46</v>
      </c>
      <c r="W47" s="43" t="s">
        <v>46</v>
      </c>
      <c r="X47" s="119" t="s">
        <v>46</v>
      </c>
      <c r="Y47" s="43" t="s">
        <v>46</v>
      </c>
      <c r="Z47" s="43" t="s">
        <v>46</v>
      </c>
      <c r="AA47" s="119" t="s">
        <v>46</v>
      </c>
      <c r="AB47" s="43" t="s">
        <v>46</v>
      </c>
      <c r="AC47" s="147">
        <v>0</v>
      </c>
      <c r="AD47" s="43" t="s">
        <v>46</v>
      </c>
      <c r="AE47" s="157">
        <v>0</v>
      </c>
      <c r="AF47" s="43" t="s">
        <v>46</v>
      </c>
      <c r="AG47" s="157">
        <v>0</v>
      </c>
      <c r="AH47" s="43" t="s">
        <v>46</v>
      </c>
      <c r="AI47" s="147">
        <v>0</v>
      </c>
      <c r="AJ47" s="43" t="s">
        <v>46</v>
      </c>
      <c r="AK47" s="164">
        <v>0</v>
      </c>
      <c r="AL47" s="43" t="s">
        <v>46</v>
      </c>
      <c r="AM47" s="76">
        <f t="shared" si="13"/>
        <v>0</v>
      </c>
      <c r="AN47" s="43" t="s">
        <v>46</v>
      </c>
      <c r="AO47" s="43" t="s">
        <v>46</v>
      </c>
    </row>
    <row r="48" spans="1:41" s="27" customFormat="1" ht="48" hidden="1" customHeight="1" outlineLevel="1" x14ac:dyDescent="0.25">
      <c r="A48" s="94" t="s">
        <v>97</v>
      </c>
      <c r="B48" s="42" t="s">
        <v>98</v>
      </c>
      <c r="C48" s="205" t="s">
        <v>45</v>
      </c>
      <c r="D48" s="118" t="s">
        <v>46</v>
      </c>
      <c r="E48" s="119" t="s">
        <v>46</v>
      </c>
      <c r="F48" s="119" t="s">
        <v>46</v>
      </c>
      <c r="G48" s="119" t="s">
        <v>46</v>
      </c>
      <c r="H48" s="43" t="s">
        <v>46</v>
      </c>
      <c r="I48" s="43" t="s">
        <v>46</v>
      </c>
      <c r="J48" s="43" t="s">
        <v>46</v>
      </c>
      <c r="K48" s="43" t="s">
        <v>46</v>
      </c>
      <c r="L48" s="43" t="s">
        <v>46</v>
      </c>
      <c r="M48" s="43" t="s">
        <v>46</v>
      </c>
      <c r="N48" s="43" t="s">
        <v>46</v>
      </c>
      <c r="O48" s="43" t="s">
        <v>46</v>
      </c>
      <c r="P48" s="43" t="s">
        <v>46</v>
      </c>
      <c r="Q48" s="43" t="s">
        <v>46</v>
      </c>
      <c r="R48" s="43" t="s">
        <v>46</v>
      </c>
      <c r="S48" s="43" t="s">
        <v>46</v>
      </c>
      <c r="T48" s="43" t="s">
        <v>46</v>
      </c>
      <c r="U48" s="43" t="s">
        <v>46</v>
      </c>
      <c r="V48" s="147">
        <v>0</v>
      </c>
      <c r="W48" s="43" t="s">
        <v>46</v>
      </c>
      <c r="X48" s="147">
        <v>0</v>
      </c>
      <c r="Y48" s="43" t="s">
        <v>46</v>
      </c>
      <c r="Z48" s="43" t="s">
        <v>46</v>
      </c>
      <c r="AA48" s="147">
        <v>0</v>
      </c>
      <c r="AB48" s="43" t="s">
        <v>46</v>
      </c>
      <c r="AC48" s="147">
        <v>0</v>
      </c>
      <c r="AD48" s="43" t="s">
        <v>46</v>
      </c>
      <c r="AE48" s="157">
        <v>0</v>
      </c>
      <c r="AF48" s="43" t="s">
        <v>46</v>
      </c>
      <c r="AG48" s="157">
        <v>0</v>
      </c>
      <c r="AH48" s="43" t="s">
        <v>46</v>
      </c>
      <c r="AI48" s="147">
        <v>0</v>
      </c>
      <c r="AJ48" s="43" t="s">
        <v>46</v>
      </c>
      <c r="AK48" s="164">
        <v>0</v>
      </c>
      <c r="AL48" s="43" t="s">
        <v>46</v>
      </c>
      <c r="AM48" s="76">
        <f t="shared" si="13"/>
        <v>0</v>
      </c>
      <c r="AN48" s="43" t="s">
        <v>46</v>
      </c>
      <c r="AO48" s="43" t="s">
        <v>46</v>
      </c>
    </row>
    <row r="49" spans="1:41" s="27" customFormat="1" ht="60" hidden="1" customHeight="1" outlineLevel="1" x14ac:dyDescent="0.25">
      <c r="A49" s="94" t="s">
        <v>99</v>
      </c>
      <c r="B49" s="42" t="s">
        <v>100</v>
      </c>
      <c r="C49" s="205" t="s">
        <v>45</v>
      </c>
      <c r="D49" s="118" t="s">
        <v>46</v>
      </c>
      <c r="E49" s="119" t="s">
        <v>46</v>
      </c>
      <c r="F49" s="119" t="s">
        <v>46</v>
      </c>
      <c r="G49" s="119" t="s">
        <v>46</v>
      </c>
      <c r="H49" s="43" t="s">
        <v>46</v>
      </c>
      <c r="I49" s="43" t="s">
        <v>46</v>
      </c>
      <c r="J49" s="43" t="s">
        <v>46</v>
      </c>
      <c r="K49" s="43" t="s">
        <v>46</v>
      </c>
      <c r="L49" s="43" t="s">
        <v>46</v>
      </c>
      <c r="M49" s="43" t="s">
        <v>46</v>
      </c>
      <c r="N49" s="43" t="s">
        <v>46</v>
      </c>
      <c r="O49" s="43" t="s">
        <v>46</v>
      </c>
      <c r="P49" s="43" t="s">
        <v>46</v>
      </c>
      <c r="Q49" s="43" t="s">
        <v>46</v>
      </c>
      <c r="R49" s="43" t="s">
        <v>46</v>
      </c>
      <c r="S49" s="43" t="s">
        <v>46</v>
      </c>
      <c r="T49" s="43" t="s">
        <v>46</v>
      </c>
      <c r="U49" s="43" t="s">
        <v>46</v>
      </c>
      <c r="V49" s="147">
        <v>0</v>
      </c>
      <c r="W49" s="43" t="s">
        <v>46</v>
      </c>
      <c r="X49" s="147">
        <v>0</v>
      </c>
      <c r="Y49" s="43" t="s">
        <v>46</v>
      </c>
      <c r="Z49" s="43" t="s">
        <v>46</v>
      </c>
      <c r="AA49" s="147">
        <v>0</v>
      </c>
      <c r="AB49" s="43" t="s">
        <v>46</v>
      </c>
      <c r="AC49" s="147">
        <v>0</v>
      </c>
      <c r="AD49" s="43" t="s">
        <v>46</v>
      </c>
      <c r="AE49" s="157">
        <v>0</v>
      </c>
      <c r="AF49" s="43" t="s">
        <v>46</v>
      </c>
      <c r="AG49" s="157">
        <v>0</v>
      </c>
      <c r="AH49" s="43" t="s">
        <v>46</v>
      </c>
      <c r="AI49" s="147">
        <v>0</v>
      </c>
      <c r="AJ49" s="43" t="s">
        <v>46</v>
      </c>
      <c r="AK49" s="164">
        <v>0</v>
      </c>
      <c r="AL49" s="43" t="s">
        <v>46</v>
      </c>
      <c r="AM49" s="76">
        <f t="shared" si="13"/>
        <v>0</v>
      </c>
      <c r="AN49" s="43" t="s">
        <v>46</v>
      </c>
      <c r="AO49" s="43" t="s">
        <v>46</v>
      </c>
    </row>
    <row r="50" spans="1:41" s="27" customFormat="1" ht="24" collapsed="1" x14ac:dyDescent="0.25">
      <c r="A50" s="90" t="s">
        <v>101</v>
      </c>
      <c r="B50" s="33" t="s">
        <v>102</v>
      </c>
      <c r="C50" s="200" t="s">
        <v>45</v>
      </c>
      <c r="D50" s="110" t="s">
        <v>46</v>
      </c>
      <c r="E50" s="111" t="s">
        <v>46</v>
      </c>
      <c r="F50" s="111" t="s">
        <v>46</v>
      </c>
      <c r="G50" s="111" t="s">
        <v>46</v>
      </c>
      <c r="H50" s="34" t="s">
        <v>46</v>
      </c>
      <c r="I50" s="34" t="s">
        <v>46</v>
      </c>
      <c r="J50" s="34" t="s">
        <v>46</v>
      </c>
      <c r="K50" s="34" t="s">
        <v>46</v>
      </c>
      <c r="L50" s="34" t="s">
        <v>46</v>
      </c>
      <c r="M50" s="34" t="s">
        <v>46</v>
      </c>
      <c r="N50" s="34" t="s">
        <v>46</v>
      </c>
      <c r="O50" s="34" t="s">
        <v>46</v>
      </c>
      <c r="P50" s="34" t="s">
        <v>46</v>
      </c>
      <c r="Q50" s="34" t="s">
        <v>46</v>
      </c>
      <c r="R50" s="34" t="s">
        <v>46</v>
      </c>
      <c r="S50" s="34" t="s">
        <v>46</v>
      </c>
      <c r="T50" s="34" t="s">
        <v>46</v>
      </c>
      <c r="U50" s="34" t="s">
        <v>46</v>
      </c>
      <c r="V50" s="148">
        <f>V51+V62+V76+V90</f>
        <v>7.9230999999999998</v>
      </c>
      <c r="W50" s="34" t="s">
        <v>46</v>
      </c>
      <c r="X50" s="148">
        <f>X51+X62+X76+X90</f>
        <v>7.9230999999999998</v>
      </c>
      <c r="Y50" s="34" t="s">
        <v>46</v>
      </c>
      <c r="Z50" s="34" t="s">
        <v>46</v>
      </c>
      <c r="AA50" s="148">
        <f>AA51+AA62+AA76+AA90</f>
        <v>7.9230999999999998</v>
      </c>
      <c r="AB50" s="34" t="s">
        <v>46</v>
      </c>
      <c r="AC50" s="158">
        <f>AC51+AC62+AC76+AC90</f>
        <v>9.9807999999999986</v>
      </c>
      <c r="AD50" s="34" t="s">
        <v>46</v>
      </c>
      <c r="AE50" s="158">
        <f>AE51+AE62+AE76+AE90</f>
        <v>10.138800000000002</v>
      </c>
      <c r="AF50" s="34" t="s">
        <v>46</v>
      </c>
      <c r="AG50" s="158">
        <f>AG51+AG62+AG76+AG90</f>
        <v>9.1339700000000015</v>
      </c>
      <c r="AH50" s="34" t="s">
        <v>46</v>
      </c>
      <c r="AI50" s="172">
        <f>AI51+AI62+AI76+AI90</f>
        <v>10.2721</v>
      </c>
      <c r="AJ50" s="34" t="s">
        <v>46</v>
      </c>
      <c r="AK50" s="148">
        <f>AK51+AK62+AK76+AK90</f>
        <v>11.388499999999999</v>
      </c>
      <c r="AL50" s="34" t="s">
        <v>46</v>
      </c>
      <c r="AM50" s="227">
        <f>AC50+AE50+AG50+AI50+AK50</f>
        <v>50.914169999999999</v>
      </c>
      <c r="AN50" s="34" t="s">
        <v>46</v>
      </c>
      <c r="AO50" s="34" t="s">
        <v>46</v>
      </c>
    </row>
    <row r="51" spans="1:41" s="27" customFormat="1" ht="48" x14ac:dyDescent="0.25">
      <c r="A51" s="91" t="s">
        <v>103</v>
      </c>
      <c r="B51" s="35" t="s">
        <v>104</v>
      </c>
      <c r="C51" s="201" t="s">
        <v>45</v>
      </c>
      <c r="D51" s="112" t="s">
        <v>46</v>
      </c>
      <c r="E51" s="113" t="s">
        <v>46</v>
      </c>
      <c r="F51" s="113" t="s">
        <v>46</v>
      </c>
      <c r="G51" s="113" t="s">
        <v>46</v>
      </c>
      <c r="H51" s="36" t="s">
        <v>46</v>
      </c>
      <c r="I51" s="36" t="s">
        <v>46</v>
      </c>
      <c r="J51" s="36" t="s">
        <v>46</v>
      </c>
      <c r="K51" s="36" t="s">
        <v>46</v>
      </c>
      <c r="L51" s="36" t="s">
        <v>46</v>
      </c>
      <c r="M51" s="36" t="s">
        <v>46</v>
      </c>
      <c r="N51" s="36" t="s">
        <v>46</v>
      </c>
      <c r="O51" s="36" t="s">
        <v>46</v>
      </c>
      <c r="P51" s="36" t="s">
        <v>46</v>
      </c>
      <c r="Q51" s="36" t="s">
        <v>46</v>
      </c>
      <c r="R51" s="36" t="s">
        <v>46</v>
      </c>
      <c r="S51" s="36" t="s">
        <v>46</v>
      </c>
      <c r="T51" s="36" t="s">
        <v>46</v>
      </c>
      <c r="U51" s="36" t="s">
        <v>46</v>
      </c>
      <c r="V51" s="149">
        <f t="shared" ref="V51" si="62">V52+V59</f>
        <v>2.9946000000000002</v>
      </c>
      <c r="W51" s="36" t="s">
        <v>46</v>
      </c>
      <c r="X51" s="149">
        <f t="shared" ref="X51" si="63">X52+X59</f>
        <v>2.9946000000000002</v>
      </c>
      <c r="Y51" s="36" t="s">
        <v>46</v>
      </c>
      <c r="Z51" s="36" t="s">
        <v>46</v>
      </c>
      <c r="AA51" s="149">
        <f t="shared" ref="AA51" si="64">AA52+AA59</f>
        <v>2.9946000000000002</v>
      </c>
      <c r="AB51" s="36" t="s">
        <v>46</v>
      </c>
      <c r="AC51" s="159">
        <f t="shared" ref="AC51" si="65">AC52+AC59</f>
        <v>2.5718000000000001</v>
      </c>
      <c r="AD51" s="36" t="s">
        <v>46</v>
      </c>
      <c r="AE51" s="159">
        <f t="shared" ref="AE51" si="66">AE52+AE59</f>
        <v>0</v>
      </c>
      <c r="AF51" s="36" t="s">
        <v>46</v>
      </c>
      <c r="AG51" s="159">
        <f t="shared" ref="AG51" si="67">AG52+AG59</f>
        <v>0.82237000000000005</v>
      </c>
      <c r="AH51" s="36" t="s">
        <v>46</v>
      </c>
      <c r="AI51" s="173">
        <f t="shared" ref="AI51" si="68">AI52+AI59</f>
        <v>0</v>
      </c>
      <c r="AJ51" s="36" t="s">
        <v>46</v>
      </c>
      <c r="AK51" s="149">
        <f t="shared" ref="AK51" si="69">AK52+AK59</f>
        <v>0</v>
      </c>
      <c r="AL51" s="36" t="s">
        <v>46</v>
      </c>
      <c r="AM51" s="228">
        <f t="shared" si="13"/>
        <v>3.3941699999999999</v>
      </c>
      <c r="AN51" s="36" t="s">
        <v>46</v>
      </c>
      <c r="AO51" s="36" t="s">
        <v>46</v>
      </c>
    </row>
    <row r="52" spans="1:41" s="27" customFormat="1" ht="24" x14ac:dyDescent="0.25">
      <c r="A52" s="92" t="s">
        <v>105</v>
      </c>
      <c r="B52" s="37" t="s">
        <v>106</v>
      </c>
      <c r="C52" s="202" t="s">
        <v>45</v>
      </c>
      <c r="D52" s="114" t="s">
        <v>46</v>
      </c>
      <c r="E52" s="115" t="s">
        <v>46</v>
      </c>
      <c r="F52" s="115" t="s">
        <v>46</v>
      </c>
      <c r="G52" s="115" t="s">
        <v>46</v>
      </c>
      <c r="H52" s="38" t="s">
        <v>46</v>
      </c>
      <c r="I52" s="38" t="s">
        <v>46</v>
      </c>
      <c r="J52" s="38" t="s">
        <v>46</v>
      </c>
      <c r="K52" s="38" t="s">
        <v>46</v>
      </c>
      <c r="L52" s="38" t="s">
        <v>46</v>
      </c>
      <c r="M52" s="38" t="s">
        <v>46</v>
      </c>
      <c r="N52" s="38" t="s">
        <v>46</v>
      </c>
      <c r="O52" s="38" t="s">
        <v>46</v>
      </c>
      <c r="P52" s="38" t="s">
        <v>46</v>
      </c>
      <c r="Q52" s="38" t="s">
        <v>46</v>
      </c>
      <c r="R52" s="38" t="s">
        <v>46</v>
      </c>
      <c r="S52" s="38" t="s">
        <v>46</v>
      </c>
      <c r="T52" s="38" t="s">
        <v>46</v>
      </c>
      <c r="U52" s="38" t="s">
        <v>46</v>
      </c>
      <c r="V52" s="150">
        <f t="shared" ref="V52" si="70">SUM(V53:V58)</f>
        <v>0</v>
      </c>
      <c r="W52" s="38" t="s">
        <v>46</v>
      </c>
      <c r="X52" s="150">
        <f t="shared" ref="X52" si="71">SUM(X53:X58)</f>
        <v>0</v>
      </c>
      <c r="Y52" s="38" t="s">
        <v>46</v>
      </c>
      <c r="Z52" s="38" t="s">
        <v>46</v>
      </c>
      <c r="AA52" s="150">
        <f t="shared" ref="AA52" si="72">SUM(AA53:AA58)</f>
        <v>0</v>
      </c>
      <c r="AB52" s="38" t="s">
        <v>46</v>
      </c>
      <c r="AC52" s="160">
        <f t="shared" ref="AC52" si="73">SUM(AC53:AC58)</f>
        <v>0</v>
      </c>
      <c r="AD52" s="38" t="s">
        <v>46</v>
      </c>
      <c r="AE52" s="160">
        <f t="shared" ref="AE52" si="74">SUM(AE53:AE58)</f>
        <v>0</v>
      </c>
      <c r="AF52" s="38" t="s">
        <v>46</v>
      </c>
      <c r="AG52" s="160">
        <f t="shared" ref="AG52" si="75">SUM(AG53:AG58)</f>
        <v>0.82237000000000005</v>
      </c>
      <c r="AH52" s="38" t="s">
        <v>46</v>
      </c>
      <c r="AI52" s="174">
        <f t="shared" ref="AI52" si="76">SUM(AI53:AI58)</f>
        <v>0</v>
      </c>
      <c r="AJ52" s="38" t="s">
        <v>46</v>
      </c>
      <c r="AK52" s="150">
        <f t="shared" ref="AK52" si="77">SUM(AK53:AK58)</f>
        <v>0</v>
      </c>
      <c r="AL52" s="38" t="s">
        <v>46</v>
      </c>
      <c r="AM52" s="229">
        <f>AC52+AE52+AG52+AI52+AK52</f>
        <v>0.82237000000000005</v>
      </c>
      <c r="AN52" s="38" t="s">
        <v>46</v>
      </c>
      <c r="AO52" s="38" t="s">
        <v>46</v>
      </c>
    </row>
    <row r="53" spans="1:41" s="27" customFormat="1" x14ac:dyDescent="0.25">
      <c r="A53" s="95" t="s">
        <v>168</v>
      </c>
      <c r="B53" s="96" t="s">
        <v>107</v>
      </c>
      <c r="C53" s="206" t="s">
        <v>242</v>
      </c>
      <c r="D53" s="120" t="s">
        <v>108</v>
      </c>
      <c r="E53" s="121">
        <v>2020</v>
      </c>
      <c r="F53" s="121">
        <v>2020</v>
      </c>
      <c r="G53" s="121" t="s">
        <v>46</v>
      </c>
      <c r="H53" s="39" t="s">
        <v>46</v>
      </c>
      <c r="I53" s="39" t="s">
        <v>46</v>
      </c>
      <c r="J53" s="39" t="s">
        <v>46</v>
      </c>
      <c r="K53" s="39" t="s">
        <v>46</v>
      </c>
      <c r="L53" s="39" t="s">
        <v>46</v>
      </c>
      <c r="M53" s="39" t="s">
        <v>46</v>
      </c>
      <c r="N53" s="39" t="s">
        <v>46</v>
      </c>
      <c r="O53" s="39" t="s">
        <v>46</v>
      </c>
      <c r="P53" s="39" t="s">
        <v>46</v>
      </c>
      <c r="Q53" s="39" t="s">
        <v>46</v>
      </c>
      <c r="R53" s="39" t="s">
        <v>46</v>
      </c>
      <c r="S53" s="39" t="s">
        <v>46</v>
      </c>
      <c r="T53" s="39" t="s">
        <v>46</v>
      </c>
      <c r="U53" s="39" t="s">
        <v>46</v>
      </c>
      <c r="V53" s="121">
        <v>0</v>
      </c>
      <c r="W53" s="39" t="s">
        <v>46</v>
      </c>
      <c r="X53" s="121">
        <v>0</v>
      </c>
      <c r="Y53" s="39" t="s">
        <v>46</v>
      </c>
      <c r="Z53" s="39" t="s">
        <v>46</v>
      </c>
      <c r="AA53" s="121">
        <v>0</v>
      </c>
      <c r="AB53" s="39" t="s">
        <v>46</v>
      </c>
      <c r="AC53" s="161">
        <v>0</v>
      </c>
      <c r="AD53" s="39" t="s">
        <v>46</v>
      </c>
      <c r="AE53" s="161">
        <v>0</v>
      </c>
      <c r="AF53" s="39" t="s">
        <v>46</v>
      </c>
      <c r="AG53" s="161">
        <v>0</v>
      </c>
      <c r="AH53" s="39" t="s">
        <v>46</v>
      </c>
      <c r="AI53" s="188">
        <v>0</v>
      </c>
      <c r="AJ53" s="39" t="s">
        <v>46</v>
      </c>
      <c r="AK53" s="163">
        <v>0</v>
      </c>
      <c r="AL53" s="39" t="s">
        <v>46</v>
      </c>
      <c r="AM53" s="230">
        <f t="shared" si="13"/>
        <v>0</v>
      </c>
      <c r="AN53" s="39" t="s">
        <v>46</v>
      </c>
      <c r="AO53" s="39" t="s">
        <v>46</v>
      </c>
    </row>
    <row r="54" spans="1:41" s="27" customFormat="1" x14ac:dyDescent="0.25">
      <c r="A54" s="93"/>
      <c r="B54" s="44"/>
      <c r="C54" s="207"/>
      <c r="D54" s="116"/>
      <c r="E54" s="117"/>
      <c r="F54" s="117"/>
      <c r="G54" s="117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117"/>
      <c r="W54" s="39"/>
      <c r="X54" s="117"/>
      <c r="Y54" s="39"/>
      <c r="Z54" s="39"/>
      <c r="AA54" s="117"/>
      <c r="AB54" s="39"/>
      <c r="AC54" s="157"/>
      <c r="AD54" s="39"/>
      <c r="AE54" s="157"/>
      <c r="AF54" s="39"/>
      <c r="AG54" s="157"/>
      <c r="AH54" s="39"/>
      <c r="AI54" s="155"/>
      <c r="AJ54" s="39"/>
      <c r="AK54" s="164"/>
      <c r="AL54" s="39"/>
      <c r="AM54" s="230"/>
      <c r="AN54" s="39"/>
      <c r="AO54" s="39"/>
    </row>
    <row r="55" spans="1:41" s="27" customFormat="1" x14ac:dyDescent="0.25">
      <c r="A55" s="93"/>
      <c r="B55" s="44"/>
      <c r="C55" s="207"/>
      <c r="D55" s="116"/>
      <c r="E55" s="117"/>
      <c r="F55" s="117"/>
      <c r="G55" s="117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117"/>
      <c r="W55" s="39"/>
      <c r="X55" s="117"/>
      <c r="Y55" s="39"/>
      <c r="Z55" s="39"/>
      <c r="AA55" s="117"/>
      <c r="AB55" s="39"/>
      <c r="AC55" s="157"/>
      <c r="AD55" s="39"/>
      <c r="AE55" s="157"/>
      <c r="AF55" s="39"/>
      <c r="AG55" s="157"/>
      <c r="AH55" s="39"/>
      <c r="AI55" s="155"/>
      <c r="AJ55" s="39"/>
      <c r="AK55" s="164"/>
      <c r="AL55" s="39"/>
      <c r="AM55" s="230"/>
      <c r="AN55" s="39"/>
      <c r="AO55" s="39"/>
    </row>
    <row r="56" spans="1:41" s="27" customFormat="1" ht="24" x14ac:dyDescent="0.25">
      <c r="A56" s="93" t="s">
        <v>169</v>
      </c>
      <c r="B56" s="44" t="s">
        <v>235</v>
      </c>
      <c r="C56" s="207" t="s">
        <v>243</v>
      </c>
      <c r="D56" s="116" t="s">
        <v>108</v>
      </c>
      <c r="E56" s="117">
        <v>2023</v>
      </c>
      <c r="F56" s="117">
        <v>2023</v>
      </c>
      <c r="G56" s="117" t="s">
        <v>46</v>
      </c>
      <c r="H56" s="39" t="s">
        <v>46</v>
      </c>
      <c r="I56" s="39" t="s">
        <v>46</v>
      </c>
      <c r="J56" s="39" t="s">
        <v>46</v>
      </c>
      <c r="K56" s="39" t="s">
        <v>46</v>
      </c>
      <c r="L56" s="39" t="s">
        <v>46</v>
      </c>
      <c r="M56" s="39" t="s">
        <v>46</v>
      </c>
      <c r="N56" s="39" t="s">
        <v>46</v>
      </c>
      <c r="O56" s="39" t="s">
        <v>46</v>
      </c>
      <c r="P56" s="39" t="s">
        <v>46</v>
      </c>
      <c r="Q56" s="39" t="s">
        <v>46</v>
      </c>
      <c r="R56" s="39" t="s">
        <v>46</v>
      </c>
      <c r="S56" s="39" t="s">
        <v>46</v>
      </c>
      <c r="T56" s="39" t="s">
        <v>46</v>
      </c>
      <c r="U56" s="39" t="s">
        <v>46</v>
      </c>
      <c r="V56" s="117">
        <v>0</v>
      </c>
      <c r="W56" s="39" t="s">
        <v>46</v>
      </c>
      <c r="X56" s="117">
        <v>0</v>
      </c>
      <c r="Y56" s="39" t="s">
        <v>46</v>
      </c>
      <c r="Z56" s="39" t="s">
        <v>46</v>
      </c>
      <c r="AA56" s="117">
        <v>0</v>
      </c>
      <c r="AB56" s="39" t="s">
        <v>46</v>
      </c>
      <c r="AC56" s="157">
        <v>0</v>
      </c>
      <c r="AD56" s="39" t="s">
        <v>46</v>
      </c>
      <c r="AE56" s="157">
        <v>0</v>
      </c>
      <c r="AF56" s="39" t="s">
        <v>46</v>
      </c>
      <c r="AG56" s="157">
        <v>0.17607</v>
      </c>
      <c r="AH56" s="39" t="s">
        <v>46</v>
      </c>
      <c r="AI56" s="155">
        <v>0</v>
      </c>
      <c r="AJ56" s="39" t="s">
        <v>46</v>
      </c>
      <c r="AK56" s="164">
        <v>0</v>
      </c>
      <c r="AL56" s="39" t="s">
        <v>46</v>
      </c>
      <c r="AM56" s="230">
        <f t="shared" si="13"/>
        <v>0.17607</v>
      </c>
      <c r="AN56" s="39" t="s">
        <v>46</v>
      </c>
      <c r="AO56" s="39" t="s">
        <v>46</v>
      </c>
    </row>
    <row r="57" spans="1:41" s="27" customFormat="1" ht="24" x14ac:dyDescent="0.25">
      <c r="A57" s="93" t="s">
        <v>170</v>
      </c>
      <c r="B57" s="44" t="s">
        <v>236</v>
      </c>
      <c r="C57" s="204" t="s">
        <v>244</v>
      </c>
      <c r="D57" s="116" t="s">
        <v>108</v>
      </c>
      <c r="E57" s="117">
        <v>2023</v>
      </c>
      <c r="F57" s="117">
        <v>2023</v>
      </c>
      <c r="G57" s="117" t="s">
        <v>46</v>
      </c>
      <c r="H57" s="39" t="s">
        <v>46</v>
      </c>
      <c r="I57" s="39" t="s">
        <v>46</v>
      </c>
      <c r="J57" s="39" t="s">
        <v>46</v>
      </c>
      <c r="K57" s="39" t="s">
        <v>46</v>
      </c>
      <c r="L57" s="39" t="s">
        <v>46</v>
      </c>
      <c r="M57" s="39" t="s">
        <v>46</v>
      </c>
      <c r="N57" s="39" t="s">
        <v>46</v>
      </c>
      <c r="O57" s="39" t="s">
        <v>46</v>
      </c>
      <c r="P57" s="39" t="s">
        <v>46</v>
      </c>
      <c r="Q57" s="39" t="s">
        <v>46</v>
      </c>
      <c r="R57" s="39" t="s">
        <v>46</v>
      </c>
      <c r="S57" s="39" t="s">
        <v>46</v>
      </c>
      <c r="T57" s="39" t="s">
        <v>46</v>
      </c>
      <c r="U57" s="39" t="s">
        <v>46</v>
      </c>
      <c r="V57" s="117">
        <v>0</v>
      </c>
      <c r="W57" s="39" t="s">
        <v>46</v>
      </c>
      <c r="X57" s="117">
        <v>0</v>
      </c>
      <c r="Y57" s="39" t="s">
        <v>46</v>
      </c>
      <c r="Z57" s="39" t="s">
        <v>46</v>
      </c>
      <c r="AA57" s="117">
        <v>0</v>
      </c>
      <c r="AB57" s="39" t="s">
        <v>46</v>
      </c>
      <c r="AC57" s="157">
        <v>0</v>
      </c>
      <c r="AD57" s="39" t="s">
        <v>46</v>
      </c>
      <c r="AE57" s="157">
        <v>0</v>
      </c>
      <c r="AF57" s="39" t="s">
        <v>46</v>
      </c>
      <c r="AG57" s="157">
        <v>0.64629999999999999</v>
      </c>
      <c r="AH57" s="39" t="s">
        <v>46</v>
      </c>
      <c r="AI57" s="155">
        <v>0</v>
      </c>
      <c r="AJ57" s="39" t="s">
        <v>46</v>
      </c>
      <c r="AK57" s="164">
        <v>0</v>
      </c>
      <c r="AL57" s="39" t="s">
        <v>46</v>
      </c>
      <c r="AM57" s="230">
        <f t="shared" si="13"/>
        <v>0.64629999999999999</v>
      </c>
      <c r="AN57" s="39" t="s">
        <v>46</v>
      </c>
      <c r="AO57" s="39" t="s">
        <v>46</v>
      </c>
    </row>
    <row r="58" spans="1:41" s="27" customFormat="1" x14ac:dyDescent="0.25">
      <c r="A58" s="93"/>
      <c r="B58" s="44"/>
      <c r="C58" s="204"/>
      <c r="D58" s="116"/>
      <c r="E58" s="117"/>
      <c r="F58" s="117"/>
      <c r="G58" s="117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117"/>
      <c r="W58" s="39"/>
      <c r="X58" s="117"/>
      <c r="Y58" s="39"/>
      <c r="Z58" s="39"/>
      <c r="AA58" s="117"/>
      <c r="AB58" s="39"/>
      <c r="AC58" s="157"/>
      <c r="AD58" s="39"/>
      <c r="AE58" s="157"/>
      <c r="AF58" s="39"/>
      <c r="AG58" s="157"/>
      <c r="AH58" s="39"/>
      <c r="AI58" s="155"/>
      <c r="AJ58" s="39"/>
      <c r="AK58" s="164"/>
      <c r="AL58" s="39"/>
      <c r="AM58" s="74"/>
      <c r="AN58" s="39"/>
      <c r="AO58" s="39"/>
    </row>
    <row r="59" spans="1:41" s="27" customFormat="1" ht="36" x14ac:dyDescent="0.25">
      <c r="A59" s="92" t="s">
        <v>109</v>
      </c>
      <c r="B59" s="37" t="s">
        <v>110</v>
      </c>
      <c r="C59" s="202" t="s">
        <v>45</v>
      </c>
      <c r="D59" s="114" t="s">
        <v>111</v>
      </c>
      <c r="E59" s="115" t="s">
        <v>111</v>
      </c>
      <c r="F59" s="115" t="s">
        <v>111</v>
      </c>
      <c r="G59" s="115" t="s">
        <v>111</v>
      </c>
      <c r="H59" s="38" t="s">
        <v>111</v>
      </c>
      <c r="I59" s="38" t="s">
        <v>111</v>
      </c>
      <c r="J59" s="38" t="s">
        <v>111</v>
      </c>
      <c r="K59" s="38" t="s">
        <v>111</v>
      </c>
      <c r="L59" s="38" t="s">
        <v>111</v>
      </c>
      <c r="M59" s="38" t="s">
        <v>111</v>
      </c>
      <c r="N59" s="38" t="s">
        <v>111</v>
      </c>
      <c r="O59" s="38" t="s">
        <v>111</v>
      </c>
      <c r="P59" s="38" t="s">
        <v>111</v>
      </c>
      <c r="Q59" s="38" t="s">
        <v>111</v>
      </c>
      <c r="R59" s="38" t="s">
        <v>111</v>
      </c>
      <c r="S59" s="38" t="s">
        <v>111</v>
      </c>
      <c r="T59" s="38" t="s">
        <v>111</v>
      </c>
      <c r="U59" s="38" t="s">
        <v>111</v>
      </c>
      <c r="V59" s="115">
        <f>SUM(V60:V61)</f>
        <v>2.9946000000000002</v>
      </c>
      <c r="W59" s="38" t="s">
        <v>111</v>
      </c>
      <c r="X59" s="115">
        <f>SUM(X60:X61)</f>
        <v>2.9946000000000002</v>
      </c>
      <c r="Y59" s="38" t="s">
        <v>111</v>
      </c>
      <c r="Z59" s="38" t="s">
        <v>111</v>
      </c>
      <c r="AA59" s="115">
        <f>SUM(AA60:AA61)</f>
        <v>2.9946000000000002</v>
      </c>
      <c r="AB59" s="38" t="s">
        <v>111</v>
      </c>
      <c r="AC59" s="160">
        <f t="shared" ref="AC59" si="78">AC60</f>
        <v>2.5718000000000001</v>
      </c>
      <c r="AD59" s="38" t="s">
        <v>111</v>
      </c>
      <c r="AE59" s="160">
        <f>SUM(AE60:AE61)</f>
        <v>0</v>
      </c>
      <c r="AF59" s="38" t="s">
        <v>111</v>
      </c>
      <c r="AG59" s="160">
        <f>SUM(AG60:AG61)</f>
        <v>0</v>
      </c>
      <c r="AH59" s="38" t="s">
        <v>111</v>
      </c>
      <c r="AI59" s="160">
        <f>SUM(AI60:AI61)</f>
        <v>0</v>
      </c>
      <c r="AJ59" s="38" t="s">
        <v>111</v>
      </c>
      <c r="AK59" s="160">
        <f>SUM(AK60:AK61)</f>
        <v>0</v>
      </c>
      <c r="AL59" s="38" t="s">
        <v>111</v>
      </c>
      <c r="AM59" s="67">
        <f t="shared" si="13"/>
        <v>2.5718000000000001</v>
      </c>
      <c r="AN59" s="38" t="s">
        <v>111</v>
      </c>
      <c r="AO59" s="38" t="s">
        <v>111</v>
      </c>
    </row>
    <row r="60" spans="1:41" s="27" customFormat="1" ht="36" x14ac:dyDescent="0.25">
      <c r="A60" s="93" t="s">
        <v>112</v>
      </c>
      <c r="B60" s="46" t="s">
        <v>237</v>
      </c>
      <c r="C60" s="204" t="s">
        <v>245</v>
      </c>
      <c r="D60" s="116" t="s">
        <v>108</v>
      </c>
      <c r="E60" s="117">
        <v>2019</v>
      </c>
      <c r="F60" s="117">
        <v>2021</v>
      </c>
      <c r="G60" s="117" t="s">
        <v>111</v>
      </c>
      <c r="H60" s="39" t="s">
        <v>46</v>
      </c>
      <c r="I60" s="39" t="s">
        <v>46</v>
      </c>
      <c r="J60" s="39" t="s">
        <v>46</v>
      </c>
      <c r="K60" s="39" t="s">
        <v>46</v>
      </c>
      <c r="L60" s="39" t="s">
        <v>46</v>
      </c>
      <c r="M60" s="39" t="s">
        <v>46</v>
      </c>
      <c r="N60" s="39" t="s">
        <v>46</v>
      </c>
      <c r="O60" s="39" t="s">
        <v>46</v>
      </c>
      <c r="P60" s="39" t="s">
        <v>46</v>
      </c>
      <c r="Q60" s="39" t="s">
        <v>46</v>
      </c>
      <c r="R60" s="39" t="s">
        <v>46</v>
      </c>
      <c r="S60" s="39" t="s">
        <v>46</v>
      </c>
      <c r="T60" s="39" t="s">
        <v>46</v>
      </c>
      <c r="U60" s="39" t="s">
        <v>46</v>
      </c>
      <c r="V60" s="117">
        <v>2.9946000000000002</v>
      </c>
      <c r="W60" s="39" t="s">
        <v>46</v>
      </c>
      <c r="X60" s="117">
        <v>2.9946000000000002</v>
      </c>
      <c r="Y60" s="39" t="s">
        <v>46</v>
      </c>
      <c r="Z60" s="39" t="s">
        <v>46</v>
      </c>
      <c r="AA60" s="117">
        <v>2.9946000000000002</v>
      </c>
      <c r="AB60" s="39" t="s">
        <v>46</v>
      </c>
      <c r="AC60" s="157">
        <v>2.5718000000000001</v>
      </c>
      <c r="AD60" s="39" t="s">
        <v>46</v>
      </c>
      <c r="AE60" s="157">
        <v>0</v>
      </c>
      <c r="AF60" s="39" t="s">
        <v>46</v>
      </c>
      <c r="AG60" s="157">
        <v>0</v>
      </c>
      <c r="AH60" s="39" t="s">
        <v>46</v>
      </c>
      <c r="AI60" s="155">
        <v>0</v>
      </c>
      <c r="AJ60" s="39" t="s">
        <v>46</v>
      </c>
      <c r="AK60" s="155">
        <v>0</v>
      </c>
      <c r="AL60" s="39" t="s">
        <v>46</v>
      </c>
      <c r="AM60" s="230">
        <f t="shared" si="13"/>
        <v>2.5718000000000001</v>
      </c>
      <c r="AN60" s="39" t="s">
        <v>46</v>
      </c>
      <c r="AO60" s="39" t="s">
        <v>46</v>
      </c>
    </row>
    <row r="61" spans="1:41" s="27" customFormat="1" x14ac:dyDescent="0.25">
      <c r="A61" s="93"/>
      <c r="B61" s="44"/>
      <c r="C61" s="204"/>
      <c r="D61" s="116"/>
      <c r="E61" s="117"/>
      <c r="F61" s="117"/>
      <c r="G61" s="117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117"/>
      <c r="W61" s="39"/>
      <c r="X61" s="117"/>
      <c r="Y61" s="39"/>
      <c r="Z61" s="39"/>
      <c r="AA61" s="117"/>
      <c r="AB61" s="39"/>
      <c r="AC61" s="117"/>
      <c r="AD61" s="39"/>
      <c r="AE61" s="157"/>
      <c r="AF61" s="39"/>
      <c r="AG61" s="157"/>
      <c r="AH61" s="39"/>
      <c r="AI61" s="155"/>
      <c r="AJ61" s="39"/>
      <c r="AK61" s="189"/>
      <c r="AL61" s="39"/>
      <c r="AM61" s="65"/>
      <c r="AN61" s="39"/>
      <c r="AO61" s="39"/>
    </row>
    <row r="62" spans="1:41" s="81" customFormat="1" ht="36" x14ac:dyDescent="0.25">
      <c r="A62" s="91" t="s">
        <v>113</v>
      </c>
      <c r="B62" s="35" t="s">
        <v>114</v>
      </c>
      <c r="C62" s="201" t="s">
        <v>45</v>
      </c>
      <c r="D62" s="112" t="s">
        <v>111</v>
      </c>
      <c r="E62" s="113" t="s">
        <v>111</v>
      </c>
      <c r="F62" s="113" t="s">
        <v>111</v>
      </c>
      <c r="G62" s="113" t="s">
        <v>111</v>
      </c>
      <c r="H62" s="51" t="s">
        <v>46</v>
      </c>
      <c r="I62" s="51" t="s">
        <v>46</v>
      </c>
      <c r="J62" s="51" t="s">
        <v>46</v>
      </c>
      <c r="K62" s="51" t="s">
        <v>46</v>
      </c>
      <c r="L62" s="51" t="s">
        <v>46</v>
      </c>
      <c r="M62" s="51" t="s">
        <v>46</v>
      </c>
      <c r="N62" s="51" t="s">
        <v>46</v>
      </c>
      <c r="O62" s="51" t="s">
        <v>46</v>
      </c>
      <c r="P62" s="51" t="s">
        <v>46</v>
      </c>
      <c r="Q62" s="51" t="s">
        <v>46</v>
      </c>
      <c r="R62" s="51" t="s">
        <v>46</v>
      </c>
      <c r="S62" s="51" t="s">
        <v>46</v>
      </c>
      <c r="T62" s="51" t="s">
        <v>46</v>
      </c>
      <c r="U62" s="51" t="s">
        <v>46</v>
      </c>
      <c r="V62" s="149">
        <f>V63+V75</f>
        <v>1.0825</v>
      </c>
      <c r="W62" s="51" t="s">
        <v>46</v>
      </c>
      <c r="X62" s="149">
        <f>X63+X75</f>
        <v>1.0825</v>
      </c>
      <c r="Y62" s="51" t="s">
        <v>46</v>
      </c>
      <c r="Z62" s="51" t="s">
        <v>46</v>
      </c>
      <c r="AA62" s="149">
        <f>AA63+AA75</f>
        <v>1.0825</v>
      </c>
      <c r="AB62" s="51" t="s">
        <v>46</v>
      </c>
      <c r="AC62" s="149">
        <f>AC63+AC75</f>
        <v>0.89080000000000004</v>
      </c>
      <c r="AD62" s="51" t="s">
        <v>46</v>
      </c>
      <c r="AE62" s="159">
        <f>AE63+AE75</f>
        <v>0.92379999999999995</v>
      </c>
      <c r="AF62" s="51" t="s">
        <v>46</v>
      </c>
      <c r="AG62" s="159">
        <f>AG63+AG75</f>
        <v>0.95889999999999997</v>
      </c>
      <c r="AH62" s="51" t="s">
        <v>46</v>
      </c>
      <c r="AI62" s="149">
        <f>AI63+AI75</f>
        <v>0.99529999999999996</v>
      </c>
      <c r="AJ62" s="51" t="s">
        <v>46</v>
      </c>
      <c r="AK62" s="149">
        <f>AK63+AK75</f>
        <v>1.0330999999999999</v>
      </c>
      <c r="AL62" s="51" t="s">
        <v>46</v>
      </c>
      <c r="AM62" s="78">
        <f t="shared" si="13"/>
        <v>4.8018999999999998</v>
      </c>
      <c r="AN62" s="51" t="s">
        <v>46</v>
      </c>
      <c r="AO62" s="51" t="s">
        <v>46</v>
      </c>
    </row>
    <row r="63" spans="1:41" s="81" customFormat="1" ht="24" x14ac:dyDescent="0.25">
      <c r="A63" s="97" t="s">
        <v>115</v>
      </c>
      <c r="B63" s="47" t="s">
        <v>116</v>
      </c>
      <c r="C63" s="208" t="s">
        <v>45</v>
      </c>
      <c r="D63" s="122" t="s">
        <v>111</v>
      </c>
      <c r="E63" s="123" t="s">
        <v>111</v>
      </c>
      <c r="F63" s="123" t="s">
        <v>111</v>
      </c>
      <c r="G63" s="123" t="s">
        <v>111</v>
      </c>
      <c r="H63" s="52" t="s">
        <v>46</v>
      </c>
      <c r="I63" s="52" t="s">
        <v>46</v>
      </c>
      <c r="J63" s="52" t="s">
        <v>46</v>
      </c>
      <c r="K63" s="52" t="s">
        <v>46</v>
      </c>
      <c r="L63" s="52" t="s">
        <v>46</v>
      </c>
      <c r="M63" s="52" t="s">
        <v>46</v>
      </c>
      <c r="N63" s="52" t="s">
        <v>46</v>
      </c>
      <c r="O63" s="52" t="s">
        <v>46</v>
      </c>
      <c r="P63" s="52" t="s">
        <v>46</v>
      </c>
      <c r="Q63" s="52" t="s">
        <v>46</v>
      </c>
      <c r="R63" s="52" t="s">
        <v>46</v>
      </c>
      <c r="S63" s="52" t="s">
        <v>46</v>
      </c>
      <c r="T63" s="52" t="s">
        <v>46</v>
      </c>
      <c r="U63" s="52" t="s">
        <v>46</v>
      </c>
      <c r="V63" s="151">
        <f>V64+V66+V69+V70+V71+V73</f>
        <v>1.0825</v>
      </c>
      <c r="W63" s="52" t="s">
        <v>46</v>
      </c>
      <c r="X63" s="151">
        <f>X64+X66+X69+X70+X71+X73</f>
        <v>1.0825</v>
      </c>
      <c r="Y63" s="52" t="s">
        <v>46</v>
      </c>
      <c r="Z63" s="52" t="s">
        <v>46</v>
      </c>
      <c r="AA63" s="151">
        <f>AA64+AA66+AA69+AA70+AA71+AA73</f>
        <v>1.0825</v>
      </c>
      <c r="AB63" s="52" t="s">
        <v>46</v>
      </c>
      <c r="AC63" s="162">
        <f>AC64+AC66+AC69+AC70+AC71+AC73</f>
        <v>0.89080000000000004</v>
      </c>
      <c r="AD63" s="52" t="s">
        <v>46</v>
      </c>
      <c r="AE63" s="151">
        <f>AE64+AE66+AE69+AE70+AE71+AE73</f>
        <v>0.92379999999999995</v>
      </c>
      <c r="AF63" s="52" t="s">
        <v>46</v>
      </c>
      <c r="AG63" s="151">
        <f>AG64+AG66+AG69+AG70+AG71+AG73</f>
        <v>0.95889999999999997</v>
      </c>
      <c r="AH63" s="52" t="s">
        <v>46</v>
      </c>
      <c r="AI63" s="162">
        <f>AI64+AI66+AI69+AI70+AI71+AI73</f>
        <v>0.99529999999999996</v>
      </c>
      <c r="AJ63" s="52" t="s">
        <v>46</v>
      </c>
      <c r="AK63" s="162">
        <f>AK64+AK66+AK69+AK70+AK71+AK73</f>
        <v>1.0330999999999999</v>
      </c>
      <c r="AL63" s="52" t="s">
        <v>46</v>
      </c>
      <c r="AM63" s="79">
        <f t="shared" si="13"/>
        <v>4.8018999999999998</v>
      </c>
      <c r="AN63" s="52" t="s">
        <v>46</v>
      </c>
      <c r="AO63" s="52" t="s">
        <v>46</v>
      </c>
    </row>
    <row r="64" spans="1:41" s="81" customFormat="1" x14ac:dyDescent="0.25">
      <c r="A64" s="90" t="s">
        <v>117</v>
      </c>
      <c r="B64" s="48" t="s">
        <v>16</v>
      </c>
      <c r="C64" s="209"/>
      <c r="D64" s="110"/>
      <c r="E64" s="111"/>
      <c r="F64" s="111"/>
      <c r="G64" s="111"/>
      <c r="H64" s="58" t="s">
        <v>46</v>
      </c>
      <c r="I64" s="58" t="s">
        <v>46</v>
      </c>
      <c r="J64" s="58" t="s">
        <v>46</v>
      </c>
      <c r="K64" s="58" t="s">
        <v>46</v>
      </c>
      <c r="L64" s="58" t="s">
        <v>46</v>
      </c>
      <c r="M64" s="58" t="s">
        <v>46</v>
      </c>
      <c r="N64" s="58" t="s">
        <v>46</v>
      </c>
      <c r="O64" s="58" t="s">
        <v>46</v>
      </c>
      <c r="P64" s="58" t="s">
        <v>46</v>
      </c>
      <c r="Q64" s="58" t="s">
        <v>46</v>
      </c>
      <c r="R64" s="58" t="s">
        <v>46</v>
      </c>
      <c r="S64" s="58" t="s">
        <v>46</v>
      </c>
      <c r="T64" s="58" t="s">
        <v>46</v>
      </c>
      <c r="U64" s="58" t="s">
        <v>46</v>
      </c>
      <c r="V64" s="111">
        <f t="shared" ref="V64" si="79">SUM(V65)</f>
        <v>1.0825</v>
      </c>
      <c r="W64" s="58" t="s">
        <v>46</v>
      </c>
      <c r="X64" s="111">
        <f t="shared" ref="X64" si="80">SUM(X65)</f>
        <v>1.0825</v>
      </c>
      <c r="Y64" s="58" t="s">
        <v>46</v>
      </c>
      <c r="Z64" s="58" t="s">
        <v>46</v>
      </c>
      <c r="AA64" s="111">
        <f t="shared" ref="AA64" si="81">SUM(AA65)</f>
        <v>1.0825</v>
      </c>
      <c r="AB64" s="58" t="s">
        <v>46</v>
      </c>
      <c r="AC64" s="148">
        <f t="shared" ref="AC64" si="82">SUM(AC65:AC65)</f>
        <v>0</v>
      </c>
      <c r="AD64" s="58" t="s">
        <v>46</v>
      </c>
      <c r="AE64" s="158">
        <f t="shared" ref="AE64" si="83">SUM(AE65:AE65)</f>
        <v>0</v>
      </c>
      <c r="AF64" s="58" t="s">
        <v>46</v>
      </c>
      <c r="AG64" s="158">
        <f t="shared" ref="AG64" si="84">SUM(AG65:AG65)</f>
        <v>0</v>
      </c>
      <c r="AH64" s="58" t="s">
        <v>46</v>
      </c>
      <c r="AI64" s="148">
        <f t="shared" ref="AI64" si="85">SUM(AI65:AI65)</f>
        <v>0</v>
      </c>
      <c r="AJ64" s="58" t="s">
        <v>46</v>
      </c>
      <c r="AK64" s="148">
        <f t="shared" ref="AK64" si="86">SUM(AK65:AK65)</f>
        <v>0</v>
      </c>
      <c r="AL64" s="58" t="s">
        <v>46</v>
      </c>
      <c r="AM64" s="80">
        <f t="shared" si="13"/>
        <v>0</v>
      </c>
      <c r="AN64" s="58" t="s">
        <v>46</v>
      </c>
      <c r="AO64" s="58" t="s">
        <v>46</v>
      </c>
    </row>
    <row r="65" spans="1:41" s="27" customFormat="1" x14ac:dyDescent="0.25">
      <c r="A65" s="95" t="s">
        <v>231</v>
      </c>
      <c r="B65" s="98" t="s">
        <v>200</v>
      </c>
      <c r="C65" s="206" t="s">
        <v>246</v>
      </c>
      <c r="D65" s="120" t="s">
        <v>108</v>
      </c>
      <c r="E65" s="121">
        <v>2020</v>
      </c>
      <c r="F65" s="121">
        <v>2020</v>
      </c>
      <c r="G65" s="121" t="s">
        <v>111</v>
      </c>
      <c r="H65" s="39" t="s">
        <v>46</v>
      </c>
      <c r="I65" s="39" t="s">
        <v>46</v>
      </c>
      <c r="J65" s="39" t="s">
        <v>46</v>
      </c>
      <c r="K65" s="39" t="s">
        <v>46</v>
      </c>
      <c r="L65" s="39" t="s">
        <v>46</v>
      </c>
      <c r="M65" s="39" t="s">
        <v>46</v>
      </c>
      <c r="N65" s="39" t="s">
        <v>46</v>
      </c>
      <c r="O65" s="39" t="s">
        <v>46</v>
      </c>
      <c r="P65" s="39" t="s">
        <v>46</v>
      </c>
      <c r="Q65" s="39" t="s">
        <v>46</v>
      </c>
      <c r="R65" s="39" t="s">
        <v>46</v>
      </c>
      <c r="S65" s="39" t="s">
        <v>46</v>
      </c>
      <c r="T65" s="39" t="s">
        <v>46</v>
      </c>
      <c r="U65" s="39" t="s">
        <v>46</v>
      </c>
      <c r="V65" s="121">
        <v>1.0825</v>
      </c>
      <c r="W65" s="39" t="s">
        <v>46</v>
      </c>
      <c r="X65" s="121">
        <v>1.0825</v>
      </c>
      <c r="Y65" s="39" t="s">
        <v>46</v>
      </c>
      <c r="Z65" s="39" t="s">
        <v>46</v>
      </c>
      <c r="AA65" s="121">
        <v>1.0825</v>
      </c>
      <c r="AB65" s="39" t="s">
        <v>46</v>
      </c>
      <c r="AC65" s="163"/>
      <c r="AD65" s="39" t="s">
        <v>46</v>
      </c>
      <c r="AE65" s="161"/>
      <c r="AF65" s="39" t="s">
        <v>46</v>
      </c>
      <c r="AG65" s="161">
        <v>0</v>
      </c>
      <c r="AH65" s="39" t="s">
        <v>46</v>
      </c>
      <c r="AI65" s="163"/>
      <c r="AJ65" s="39" t="s">
        <v>46</v>
      </c>
      <c r="AK65" s="163"/>
      <c r="AL65" s="39" t="s">
        <v>46</v>
      </c>
      <c r="AM65" s="77">
        <f t="shared" si="13"/>
        <v>0</v>
      </c>
      <c r="AN65" s="39" t="s">
        <v>46</v>
      </c>
      <c r="AO65" s="39" t="s">
        <v>46</v>
      </c>
    </row>
    <row r="66" spans="1:41" s="81" customFormat="1" x14ac:dyDescent="0.25">
      <c r="A66" s="90" t="s">
        <v>118</v>
      </c>
      <c r="B66" s="48" t="s">
        <v>201</v>
      </c>
      <c r="C66" s="209"/>
      <c r="D66" s="58" t="s">
        <v>46</v>
      </c>
      <c r="E66" s="58" t="s">
        <v>46</v>
      </c>
      <c r="F66" s="58" t="s">
        <v>46</v>
      </c>
      <c r="G66" s="58" t="s">
        <v>46</v>
      </c>
      <c r="H66" s="58" t="s">
        <v>46</v>
      </c>
      <c r="I66" s="58" t="s">
        <v>46</v>
      </c>
      <c r="J66" s="58" t="s">
        <v>46</v>
      </c>
      <c r="K66" s="58" t="s">
        <v>46</v>
      </c>
      <c r="L66" s="58" t="s">
        <v>46</v>
      </c>
      <c r="M66" s="58" t="s">
        <v>46</v>
      </c>
      <c r="N66" s="58" t="s">
        <v>46</v>
      </c>
      <c r="O66" s="58" t="s">
        <v>46</v>
      </c>
      <c r="P66" s="58" t="s">
        <v>46</v>
      </c>
      <c r="Q66" s="58" t="s">
        <v>46</v>
      </c>
      <c r="R66" s="58" t="s">
        <v>46</v>
      </c>
      <c r="S66" s="58" t="s">
        <v>46</v>
      </c>
      <c r="T66" s="58" t="s">
        <v>46</v>
      </c>
      <c r="U66" s="58" t="s">
        <v>46</v>
      </c>
      <c r="V66" s="111">
        <f>SUM(V67:V68)</f>
        <v>0</v>
      </c>
      <c r="W66" s="58" t="s">
        <v>46</v>
      </c>
      <c r="X66" s="111">
        <f>SUM(X67:X68)</f>
        <v>0</v>
      </c>
      <c r="Y66" s="58" t="s">
        <v>46</v>
      </c>
      <c r="Z66" s="58" t="s">
        <v>46</v>
      </c>
      <c r="AA66" s="111">
        <f>SUM(AA67:AA68)</f>
        <v>0</v>
      </c>
      <c r="AB66" s="58" t="s">
        <v>46</v>
      </c>
      <c r="AC66" s="148">
        <f>SUM(AC67:AC68)</f>
        <v>0.89080000000000004</v>
      </c>
      <c r="AD66" s="58" t="s">
        <v>46</v>
      </c>
      <c r="AE66" s="158">
        <f>SUM(AE67:AE68)</f>
        <v>0.92379999999999995</v>
      </c>
      <c r="AF66" s="58" t="s">
        <v>46</v>
      </c>
      <c r="AG66" s="158">
        <f>SUM(AG67:AG68)</f>
        <v>0.95889999999999997</v>
      </c>
      <c r="AH66" s="58" t="s">
        <v>46</v>
      </c>
      <c r="AI66" s="148">
        <f>SUM(AI67:AI68)</f>
        <v>0.99529999999999996</v>
      </c>
      <c r="AJ66" s="58" t="s">
        <v>46</v>
      </c>
      <c r="AK66" s="148">
        <f>SUM(AK67:AK68)</f>
        <v>1.0330999999999999</v>
      </c>
      <c r="AL66" s="58" t="s">
        <v>46</v>
      </c>
      <c r="AM66" s="80">
        <f t="shared" si="13"/>
        <v>4.8018999999999998</v>
      </c>
      <c r="AN66" s="58" t="s">
        <v>46</v>
      </c>
      <c r="AO66" s="58" t="s">
        <v>46</v>
      </c>
    </row>
    <row r="67" spans="1:41" s="27" customFormat="1" ht="36" x14ac:dyDescent="0.25">
      <c r="A67" s="93" t="s">
        <v>202</v>
      </c>
      <c r="B67" s="46" t="s">
        <v>238</v>
      </c>
      <c r="C67" s="204" t="s">
        <v>247</v>
      </c>
      <c r="D67" s="116" t="s">
        <v>108</v>
      </c>
      <c r="E67" s="117">
        <v>2021</v>
      </c>
      <c r="F67" s="117">
        <v>2025</v>
      </c>
      <c r="G67" s="117" t="s">
        <v>111</v>
      </c>
      <c r="H67" s="39" t="s">
        <v>46</v>
      </c>
      <c r="I67" s="39" t="s">
        <v>46</v>
      </c>
      <c r="J67" s="39" t="s">
        <v>46</v>
      </c>
      <c r="K67" s="39" t="s">
        <v>46</v>
      </c>
      <c r="L67" s="39" t="s">
        <v>46</v>
      </c>
      <c r="M67" s="39" t="s">
        <v>46</v>
      </c>
      <c r="N67" s="39" t="s">
        <v>46</v>
      </c>
      <c r="O67" s="39" t="s">
        <v>46</v>
      </c>
      <c r="P67" s="39" t="s">
        <v>46</v>
      </c>
      <c r="Q67" s="39" t="s">
        <v>46</v>
      </c>
      <c r="R67" s="39" t="s">
        <v>46</v>
      </c>
      <c r="S67" s="39" t="s">
        <v>46</v>
      </c>
      <c r="T67" s="39" t="s">
        <v>46</v>
      </c>
      <c r="U67" s="39" t="s">
        <v>46</v>
      </c>
      <c r="V67" s="117">
        <v>0</v>
      </c>
      <c r="W67" s="39" t="s">
        <v>46</v>
      </c>
      <c r="X67" s="117">
        <v>0</v>
      </c>
      <c r="Y67" s="39" t="s">
        <v>46</v>
      </c>
      <c r="Z67" s="39" t="s">
        <v>46</v>
      </c>
      <c r="AA67" s="117">
        <v>0</v>
      </c>
      <c r="AB67" s="39" t="s">
        <v>46</v>
      </c>
      <c r="AC67" s="164">
        <v>0.89080000000000004</v>
      </c>
      <c r="AD67" s="39" t="s">
        <v>46</v>
      </c>
      <c r="AE67" s="157">
        <v>0.92379999999999995</v>
      </c>
      <c r="AF67" s="39" t="s">
        <v>46</v>
      </c>
      <c r="AG67" s="157">
        <v>0.95889999999999997</v>
      </c>
      <c r="AH67" s="39" t="s">
        <v>46</v>
      </c>
      <c r="AI67" s="164">
        <v>0.99529999999999996</v>
      </c>
      <c r="AJ67" s="39" t="s">
        <v>46</v>
      </c>
      <c r="AK67" s="189">
        <v>1.0330999999999999</v>
      </c>
      <c r="AL67" s="39" t="s">
        <v>46</v>
      </c>
      <c r="AM67" s="68">
        <f t="shared" si="13"/>
        <v>4.8018999999999998</v>
      </c>
      <c r="AN67" s="39" t="s">
        <v>46</v>
      </c>
      <c r="AO67" s="39" t="s">
        <v>46</v>
      </c>
    </row>
    <row r="68" spans="1:41" s="27" customFormat="1" x14ac:dyDescent="0.25">
      <c r="A68" s="93"/>
      <c r="B68" s="49"/>
      <c r="C68" s="204"/>
      <c r="D68" s="116"/>
      <c r="E68" s="117"/>
      <c r="F68" s="117"/>
      <c r="G68" s="117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117"/>
      <c r="W68" s="39"/>
      <c r="X68" s="117"/>
      <c r="Y68" s="39"/>
      <c r="Z68" s="39"/>
      <c r="AA68" s="117"/>
      <c r="AB68" s="39"/>
      <c r="AC68" s="164"/>
      <c r="AD68" s="39"/>
      <c r="AE68" s="157"/>
      <c r="AF68" s="39"/>
      <c r="AG68" s="157"/>
      <c r="AH68" s="39"/>
      <c r="AI68" s="164"/>
      <c r="AJ68" s="39"/>
      <c r="AK68" s="164"/>
      <c r="AL68" s="39"/>
      <c r="AM68" s="77"/>
      <c r="AN68" s="39"/>
      <c r="AO68" s="39"/>
    </row>
    <row r="69" spans="1:41" s="81" customFormat="1" x14ac:dyDescent="0.25">
      <c r="A69" s="90" t="s">
        <v>119</v>
      </c>
      <c r="B69" s="50" t="s">
        <v>203</v>
      </c>
      <c r="C69" s="209"/>
      <c r="D69" s="58" t="s">
        <v>46</v>
      </c>
      <c r="E69" s="58" t="s">
        <v>46</v>
      </c>
      <c r="F69" s="58" t="s">
        <v>46</v>
      </c>
      <c r="G69" s="58" t="s">
        <v>46</v>
      </c>
      <c r="H69" s="58" t="s">
        <v>46</v>
      </c>
      <c r="I69" s="58" t="s">
        <v>46</v>
      </c>
      <c r="J69" s="58" t="s">
        <v>46</v>
      </c>
      <c r="K69" s="58" t="s">
        <v>46</v>
      </c>
      <c r="L69" s="58" t="s">
        <v>46</v>
      </c>
      <c r="M69" s="58" t="s">
        <v>46</v>
      </c>
      <c r="N69" s="58" t="s">
        <v>46</v>
      </c>
      <c r="O69" s="58" t="s">
        <v>46</v>
      </c>
      <c r="P69" s="58" t="s">
        <v>46</v>
      </c>
      <c r="Q69" s="58" t="s">
        <v>46</v>
      </c>
      <c r="R69" s="58" t="s">
        <v>46</v>
      </c>
      <c r="S69" s="58" t="s">
        <v>46</v>
      </c>
      <c r="T69" s="58" t="s">
        <v>46</v>
      </c>
      <c r="U69" s="58" t="s">
        <v>46</v>
      </c>
      <c r="V69" s="111"/>
      <c r="W69" s="58" t="s">
        <v>46</v>
      </c>
      <c r="X69" s="111"/>
      <c r="Y69" s="58" t="s">
        <v>46</v>
      </c>
      <c r="Z69" s="58" t="s">
        <v>46</v>
      </c>
      <c r="AA69" s="111"/>
      <c r="AB69" s="58" t="s">
        <v>46</v>
      </c>
      <c r="AC69" s="148"/>
      <c r="AD69" s="58" t="s">
        <v>46</v>
      </c>
      <c r="AE69" s="158"/>
      <c r="AF69" s="58" t="s">
        <v>46</v>
      </c>
      <c r="AG69" s="158"/>
      <c r="AH69" s="58" t="s">
        <v>46</v>
      </c>
      <c r="AI69" s="148"/>
      <c r="AJ69" s="58" t="s">
        <v>46</v>
      </c>
      <c r="AK69" s="148"/>
      <c r="AL69" s="58" t="s">
        <v>46</v>
      </c>
      <c r="AM69" s="58">
        <v>0</v>
      </c>
      <c r="AN69" s="58" t="s">
        <v>46</v>
      </c>
      <c r="AO69" s="58" t="s">
        <v>46</v>
      </c>
    </row>
    <row r="70" spans="1:41" s="27" customFormat="1" x14ac:dyDescent="0.25">
      <c r="A70" s="90" t="s">
        <v>232</v>
      </c>
      <c r="B70" s="50" t="s">
        <v>193</v>
      </c>
      <c r="C70" s="209"/>
      <c r="D70" s="58" t="s">
        <v>46</v>
      </c>
      <c r="E70" s="58" t="s">
        <v>46</v>
      </c>
      <c r="F70" s="58" t="s">
        <v>46</v>
      </c>
      <c r="G70" s="58" t="s">
        <v>46</v>
      </c>
      <c r="H70" s="58" t="s">
        <v>46</v>
      </c>
      <c r="I70" s="58" t="s">
        <v>46</v>
      </c>
      <c r="J70" s="58" t="s">
        <v>46</v>
      </c>
      <c r="K70" s="58" t="s">
        <v>46</v>
      </c>
      <c r="L70" s="58" t="s">
        <v>46</v>
      </c>
      <c r="M70" s="58" t="s">
        <v>46</v>
      </c>
      <c r="N70" s="58" t="s">
        <v>46</v>
      </c>
      <c r="O70" s="58" t="s">
        <v>46</v>
      </c>
      <c r="P70" s="58" t="s">
        <v>46</v>
      </c>
      <c r="Q70" s="58" t="s">
        <v>46</v>
      </c>
      <c r="R70" s="58" t="s">
        <v>46</v>
      </c>
      <c r="S70" s="58" t="s">
        <v>46</v>
      </c>
      <c r="T70" s="58" t="s">
        <v>46</v>
      </c>
      <c r="U70" s="58" t="s">
        <v>46</v>
      </c>
      <c r="V70" s="111"/>
      <c r="W70" s="58" t="s">
        <v>46</v>
      </c>
      <c r="X70" s="111"/>
      <c r="Y70" s="58" t="s">
        <v>46</v>
      </c>
      <c r="Z70" s="58" t="s">
        <v>46</v>
      </c>
      <c r="AA70" s="111"/>
      <c r="AB70" s="58" t="s">
        <v>46</v>
      </c>
      <c r="AC70" s="148"/>
      <c r="AD70" s="58" t="s">
        <v>46</v>
      </c>
      <c r="AE70" s="158"/>
      <c r="AF70" s="58" t="s">
        <v>46</v>
      </c>
      <c r="AG70" s="158"/>
      <c r="AH70" s="58" t="s">
        <v>46</v>
      </c>
      <c r="AI70" s="148"/>
      <c r="AJ70" s="58" t="s">
        <v>46</v>
      </c>
      <c r="AK70" s="148"/>
      <c r="AL70" s="58" t="s">
        <v>46</v>
      </c>
      <c r="AM70" s="58">
        <v>0</v>
      </c>
      <c r="AN70" s="58" t="s">
        <v>46</v>
      </c>
      <c r="AO70" s="58" t="s">
        <v>46</v>
      </c>
    </row>
    <row r="71" spans="1:41" s="81" customFormat="1" x14ac:dyDescent="0.25">
      <c r="A71" s="90" t="s">
        <v>233</v>
      </c>
      <c r="B71" s="50" t="s">
        <v>194</v>
      </c>
      <c r="C71" s="209"/>
      <c r="D71" s="58" t="s">
        <v>46</v>
      </c>
      <c r="E71" s="58" t="s">
        <v>46</v>
      </c>
      <c r="F71" s="58" t="s">
        <v>46</v>
      </c>
      <c r="G71" s="58" t="s">
        <v>46</v>
      </c>
      <c r="H71" s="58" t="s">
        <v>46</v>
      </c>
      <c r="I71" s="58" t="s">
        <v>46</v>
      </c>
      <c r="J71" s="58" t="s">
        <v>46</v>
      </c>
      <c r="K71" s="58" t="s">
        <v>46</v>
      </c>
      <c r="L71" s="58" t="s">
        <v>46</v>
      </c>
      <c r="M71" s="58" t="s">
        <v>46</v>
      </c>
      <c r="N71" s="58" t="s">
        <v>46</v>
      </c>
      <c r="O71" s="58" t="s">
        <v>46</v>
      </c>
      <c r="P71" s="58" t="s">
        <v>46</v>
      </c>
      <c r="Q71" s="58" t="s">
        <v>46</v>
      </c>
      <c r="R71" s="58" t="s">
        <v>46</v>
      </c>
      <c r="S71" s="58" t="s">
        <v>46</v>
      </c>
      <c r="T71" s="58" t="s">
        <v>46</v>
      </c>
      <c r="U71" s="58" t="s">
        <v>46</v>
      </c>
      <c r="V71" s="111">
        <f t="shared" ref="V71" si="87">SUM(V72:V72)</f>
        <v>0</v>
      </c>
      <c r="W71" s="58" t="s">
        <v>46</v>
      </c>
      <c r="X71" s="111">
        <f t="shared" ref="X71" si="88">SUM(X72:X72)</f>
        <v>0</v>
      </c>
      <c r="Y71" s="58" t="s">
        <v>46</v>
      </c>
      <c r="Z71" s="58" t="s">
        <v>46</v>
      </c>
      <c r="AA71" s="111">
        <f t="shared" ref="AA71" si="89">SUM(AA72:AA72)</f>
        <v>0</v>
      </c>
      <c r="AB71" s="58" t="s">
        <v>46</v>
      </c>
      <c r="AC71" s="148">
        <f t="shared" ref="AC71" si="90">SUM(AC72:AC72)</f>
        <v>0</v>
      </c>
      <c r="AD71" s="58" t="s">
        <v>46</v>
      </c>
      <c r="AE71" s="158">
        <f t="shared" ref="AE71" si="91">SUM(AE72:AE72)</f>
        <v>0</v>
      </c>
      <c r="AF71" s="58" t="s">
        <v>46</v>
      </c>
      <c r="AG71" s="158">
        <f t="shared" ref="AG71" si="92">SUM(AG72:AG72)</f>
        <v>0</v>
      </c>
      <c r="AH71" s="58" t="s">
        <v>46</v>
      </c>
      <c r="AI71" s="148">
        <f t="shared" ref="AI71" si="93">SUM(AI72:AI72)</f>
        <v>0</v>
      </c>
      <c r="AJ71" s="58" t="s">
        <v>46</v>
      </c>
      <c r="AK71" s="148">
        <f t="shared" ref="AK71" si="94">SUM(AK72:AK72)</f>
        <v>0</v>
      </c>
      <c r="AL71" s="58" t="s">
        <v>46</v>
      </c>
      <c r="AM71" s="58">
        <v>0</v>
      </c>
      <c r="AN71" s="58" t="s">
        <v>46</v>
      </c>
      <c r="AO71" s="58" t="s">
        <v>46</v>
      </c>
    </row>
    <row r="72" spans="1:41" s="27" customFormat="1" x14ac:dyDescent="0.25">
      <c r="A72" s="93"/>
      <c r="B72" s="46"/>
      <c r="C72" s="204"/>
      <c r="D72" s="116"/>
      <c r="E72" s="117"/>
      <c r="F72" s="117"/>
      <c r="G72" s="117"/>
      <c r="H72" s="117"/>
      <c r="I72" s="117"/>
      <c r="J72" s="117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117"/>
      <c r="W72" s="39"/>
      <c r="X72" s="117"/>
      <c r="Y72" s="39"/>
      <c r="Z72" s="39"/>
      <c r="AA72" s="117"/>
      <c r="AB72" s="39"/>
      <c r="AC72" s="164"/>
      <c r="AD72" s="39"/>
      <c r="AE72" s="157"/>
      <c r="AF72" s="39"/>
      <c r="AG72" s="157"/>
      <c r="AH72" s="39"/>
      <c r="AI72" s="164"/>
      <c r="AJ72" s="39"/>
      <c r="AK72" s="164"/>
      <c r="AL72" s="39"/>
      <c r="AM72" s="77"/>
      <c r="AN72" s="39"/>
      <c r="AO72" s="39"/>
    </row>
    <row r="73" spans="1:41" s="81" customFormat="1" x14ac:dyDescent="0.25">
      <c r="A73" s="90" t="s">
        <v>234</v>
      </c>
      <c r="B73" s="50" t="s">
        <v>195</v>
      </c>
      <c r="C73" s="209"/>
      <c r="D73" s="110"/>
      <c r="E73" s="111"/>
      <c r="F73" s="111"/>
      <c r="G73" s="111"/>
      <c r="H73" s="58"/>
      <c r="I73" s="58"/>
      <c r="J73" s="58"/>
      <c r="K73" s="34" t="s">
        <v>46</v>
      </c>
      <c r="L73" s="34" t="s">
        <v>46</v>
      </c>
      <c r="M73" s="34" t="s">
        <v>46</v>
      </c>
      <c r="N73" s="34" t="s">
        <v>46</v>
      </c>
      <c r="O73" s="34" t="s">
        <v>46</v>
      </c>
      <c r="P73" s="34" t="s">
        <v>46</v>
      </c>
      <c r="Q73" s="34" t="s">
        <v>46</v>
      </c>
      <c r="R73" s="34" t="s">
        <v>46</v>
      </c>
      <c r="S73" s="34" t="s">
        <v>46</v>
      </c>
      <c r="T73" s="34" t="s">
        <v>46</v>
      </c>
      <c r="U73" s="34" t="s">
        <v>46</v>
      </c>
      <c r="V73" s="111">
        <f t="shared" ref="V73" si="95">SUM(V74:V74)</f>
        <v>0</v>
      </c>
      <c r="W73" s="34" t="s">
        <v>46</v>
      </c>
      <c r="X73" s="111">
        <f t="shared" ref="X73" si="96">SUM(X74:X74)</f>
        <v>0</v>
      </c>
      <c r="Y73" s="34" t="s">
        <v>46</v>
      </c>
      <c r="Z73" s="34" t="s">
        <v>46</v>
      </c>
      <c r="AA73" s="111">
        <f t="shared" ref="AA73" si="97">SUM(AA74:AA74)</f>
        <v>0</v>
      </c>
      <c r="AB73" s="34" t="s">
        <v>46</v>
      </c>
      <c r="AC73" s="148">
        <f>SUM(AC74)</f>
        <v>0</v>
      </c>
      <c r="AD73" s="34" t="s">
        <v>46</v>
      </c>
      <c r="AE73" s="158">
        <f>SUM(AE74)</f>
        <v>0</v>
      </c>
      <c r="AF73" s="34" t="s">
        <v>46</v>
      </c>
      <c r="AG73" s="158">
        <f t="shared" ref="AG73" si="98">SUM(AG74)</f>
        <v>0</v>
      </c>
      <c r="AH73" s="34" t="s">
        <v>46</v>
      </c>
      <c r="AI73" s="148">
        <f t="shared" ref="AI73" si="99">SUM(AI74)</f>
        <v>0</v>
      </c>
      <c r="AJ73" s="34" t="s">
        <v>46</v>
      </c>
      <c r="AK73" s="148">
        <f t="shared" ref="AK73" si="100">SUM(AK74)</f>
        <v>0</v>
      </c>
      <c r="AL73" s="34" t="s">
        <v>46</v>
      </c>
      <c r="AM73" s="190">
        <f t="shared" ref="AM73" si="101">AC73+AE73+AG73+AI73+AK73</f>
        <v>0</v>
      </c>
      <c r="AN73" s="34" t="s">
        <v>46</v>
      </c>
      <c r="AO73" s="34" t="s">
        <v>46</v>
      </c>
    </row>
    <row r="74" spans="1:41" s="27" customFormat="1" x14ac:dyDescent="0.25">
      <c r="A74" s="93"/>
      <c r="B74" s="46"/>
      <c r="C74" s="204"/>
      <c r="D74" s="116"/>
      <c r="E74" s="117"/>
      <c r="F74" s="117"/>
      <c r="G74" s="117"/>
      <c r="H74" s="117"/>
      <c r="I74" s="117"/>
      <c r="J74" s="117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117"/>
      <c r="W74" s="39"/>
      <c r="X74" s="117"/>
      <c r="Y74" s="39"/>
      <c r="Z74" s="39"/>
      <c r="AA74" s="117"/>
      <c r="AB74" s="39"/>
      <c r="AC74" s="164"/>
      <c r="AD74" s="39"/>
      <c r="AE74" s="157"/>
      <c r="AF74" s="39"/>
      <c r="AG74" s="157"/>
      <c r="AH74" s="39"/>
      <c r="AI74" s="164"/>
      <c r="AJ74" s="39"/>
      <c r="AK74" s="164"/>
      <c r="AL74" s="39"/>
      <c r="AM74" s="77"/>
      <c r="AN74" s="39"/>
      <c r="AO74" s="39"/>
    </row>
    <row r="75" spans="1:41" s="27" customFormat="1" ht="24" x14ac:dyDescent="0.25">
      <c r="A75" s="88" t="s">
        <v>120</v>
      </c>
      <c r="B75" s="29" t="s">
        <v>121</v>
      </c>
      <c r="C75" s="198" t="s">
        <v>45</v>
      </c>
      <c r="D75" s="106" t="s">
        <v>111</v>
      </c>
      <c r="E75" s="107" t="s">
        <v>111</v>
      </c>
      <c r="F75" s="107" t="s">
        <v>111</v>
      </c>
      <c r="G75" s="107" t="s">
        <v>111</v>
      </c>
      <c r="H75" s="107" t="s">
        <v>111</v>
      </c>
      <c r="I75" s="107" t="s">
        <v>111</v>
      </c>
      <c r="J75" s="107" t="s">
        <v>111</v>
      </c>
      <c r="K75" s="39" t="s">
        <v>46</v>
      </c>
      <c r="L75" s="39" t="s">
        <v>46</v>
      </c>
      <c r="M75" s="39" t="s">
        <v>46</v>
      </c>
      <c r="N75" s="39" t="s">
        <v>46</v>
      </c>
      <c r="O75" s="39" t="s">
        <v>46</v>
      </c>
      <c r="P75" s="39" t="s">
        <v>46</v>
      </c>
      <c r="Q75" s="39" t="s">
        <v>46</v>
      </c>
      <c r="R75" s="39" t="s">
        <v>46</v>
      </c>
      <c r="S75" s="39" t="s">
        <v>46</v>
      </c>
      <c r="T75" s="39" t="s">
        <v>46</v>
      </c>
      <c r="U75" s="39" t="s">
        <v>46</v>
      </c>
      <c r="V75" s="107">
        <v>0</v>
      </c>
      <c r="W75" s="39" t="s">
        <v>46</v>
      </c>
      <c r="X75" s="107">
        <v>0</v>
      </c>
      <c r="Y75" s="39" t="s">
        <v>46</v>
      </c>
      <c r="Z75" s="39" t="s">
        <v>46</v>
      </c>
      <c r="AA75" s="107">
        <v>0</v>
      </c>
      <c r="AB75" s="39" t="s">
        <v>46</v>
      </c>
      <c r="AC75" s="165">
        <v>0</v>
      </c>
      <c r="AD75" s="39" t="s">
        <v>46</v>
      </c>
      <c r="AE75" s="178">
        <v>0</v>
      </c>
      <c r="AF75" s="39" t="s">
        <v>46</v>
      </c>
      <c r="AG75" s="178">
        <v>0</v>
      </c>
      <c r="AH75" s="39" t="s">
        <v>46</v>
      </c>
      <c r="AI75" s="165">
        <v>0</v>
      </c>
      <c r="AJ75" s="39" t="s">
        <v>46</v>
      </c>
      <c r="AK75" s="165">
        <v>0</v>
      </c>
      <c r="AL75" s="39" t="s">
        <v>46</v>
      </c>
      <c r="AM75" s="77">
        <f t="shared" ref="AM75:AM133" si="102">AC75+AE75+AG75+AI75+AK75</f>
        <v>0</v>
      </c>
      <c r="AN75" s="39" t="s">
        <v>46</v>
      </c>
      <c r="AO75" s="39" t="s">
        <v>46</v>
      </c>
    </row>
    <row r="76" spans="1:41" s="81" customFormat="1" ht="24" x14ac:dyDescent="0.25">
      <c r="A76" s="99" t="s">
        <v>122</v>
      </c>
      <c r="B76" s="35" t="s">
        <v>123</v>
      </c>
      <c r="C76" s="201" t="s">
        <v>45</v>
      </c>
      <c r="D76" s="124" t="s">
        <v>111</v>
      </c>
      <c r="E76" s="125" t="s">
        <v>111</v>
      </c>
      <c r="F76" s="125" t="s">
        <v>111</v>
      </c>
      <c r="G76" s="125" t="s">
        <v>111</v>
      </c>
      <c r="H76" s="125" t="s">
        <v>111</v>
      </c>
      <c r="I76" s="125" t="s">
        <v>111</v>
      </c>
      <c r="J76" s="125" t="s">
        <v>111</v>
      </c>
      <c r="K76" s="125" t="s">
        <v>111</v>
      </c>
      <c r="L76" s="125" t="s">
        <v>111</v>
      </c>
      <c r="M76" s="125" t="s">
        <v>111</v>
      </c>
      <c r="N76" s="125" t="s">
        <v>111</v>
      </c>
      <c r="O76" s="125" t="s">
        <v>111</v>
      </c>
      <c r="P76" s="125" t="s">
        <v>111</v>
      </c>
      <c r="Q76" s="125" t="s">
        <v>111</v>
      </c>
      <c r="R76" s="125" t="s">
        <v>111</v>
      </c>
      <c r="S76" s="125" t="s">
        <v>111</v>
      </c>
      <c r="T76" s="125" t="s">
        <v>111</v>
      </c>
      <c r="U76" s="125" t="s">
        <v>111</v>
      </c>
      <c r="V76" s="125">
        <f t="shared" ref="V76" si="103">SUM(V77:V81)</f>
        <v>3.8459999999999996</v>
      </c>
      <c r="W76" s="125" t="s">
        <v>111</v>
      </c>
      <c r="X76" s="125">
        <f t="shared" ref="X76" si="104">SUM(X77:X81)</f>
        <v>3.8459999999999996</v>
      </c>
      <c r="Y76" s="125" t="s">
        <v>111</v>
      </c>
      <c r="Z76" s="125" t="s">
        <v>111</v>
      </c>
      <c r="AA76" s="125">
        <f t="shared" ref="AA76" si="105">SUM(AA77:AA81)</f>
        <v>3.8459999999999996</v>
      </c>
      <c r="AB76" s="125" t="s">
        <v>111</v>
      </c>
      <c r="AC76" s="166">
        <f t="shared" ref="AC76" si="106">SUM(AC77:AC81)</f>
        <v>6.5181999999999993</v>
      </c>
      <c r="AD76" s="125" t="s">
        <v>111</v>
      </c>
      <c r="AE76" s="181">
        <f t="shared" ref="AE76" si="107">SUM(AE77:AE81)</f>
        <v>9.2150000000000016</v>
      </c>
      <c r="AF76" s="125" t="s">
        <v>111</v>
      </c>
      <c r="AG76" s="181">
        <f t="shared" ref="AG76" si="108">SUM(AG77:AG81)</f>
        <v>7.3527000000000005</v>
      </c>
      <c r="AH76" s="125" t="s">
        <v>111</v>
      </c>
      <c r="AI76" s="166">
        <f t="shared" ref="AI76" si="109">SUM(AI77:AI81)</f>
        <v>9.2767999999999997</v>
      </c>
      <c r="AJ76" s="125" t="s">
        <v>111</v>
      </c>
      <c r="AK76" s="166">
        <f t="shared" ref="AK76" si="110">SUM(AK77:AK81)</f>
        <v>10.355399999999999</v>
      </c>
      <c r="AL76" s="125" t="s">
        <v>111</v>
      </c>
      <c r="AM76" s="78">
        <f t="shared" si="102"/>
        <v>42.718100000000007</v>
      </c>
      <c r="AN76" s="125" t="s">
        <v>111</v>
      </c>
      <c r="AO76" s="125" t="s">
        <v>111</v>
      </c>
    </row>
    <row r="77" spans="1:41" s="27" customFormat="1" ht="24" x14ac:dyDescent="0.25">
      <c r="A77" s="93" t="s">
        <v>124</v>
      </c>
      <c r="B77" s="29" t="s">
        <v>125</v>
      </c>
      <c r="C77" s="198" t="s">
        <v>45</v>
      </c>
      <c r="D77" s="116" t="s">
        <v>111</v>
      </c>
      <c r="E77" s="117" t="s">
        <v>111</v>
      </c>
      <c r="F77" s="117" t="s">
        <v>111</v>
      </c>
      <c r="G77" s="117" t="s">
        <v>111</v>
      </c>
      <c r="H77" s="117" t="s">
        <v>111</v>
      </c>
      <c r="I77" s="117" t="s">
        <v>111</v>
      </c>
      <c r="J77" s="117" t="s">
        <v>111</v>
      </c>
      <c r="K77" s="117" t="s">
        <v>111</v>
      </c>
      <c r="L77" s="117" t="s">
        <v>111</v>
      </c>
      <c r="M77" s="117" t="s">
        <v>111</v>
      </c>
      <c r="N77" s="117" t="s">
        <v>111</v>
      </c>
      <c r="O77" s="117" t="s">
        <v>111</v>
      </c>
      <c r="P77" s="117" t="s">
        <v>111</v>
      </c>
      <c r="Q77" s="117" t="s">
        <v>111</v>
      </c>
      <c r="R77" s="117" t="s">
        <v>111</v>
      </c>
      <c r="S77" s="117" t="s">
        <v>111</v>
      </c>
      <c r="T77" s="117" t="s">
        <v>111</v>
      </c>
      <c r="U77" s="117" t="s">
        <v>111</v>
      </c>
      <c r="V77" s="117" t="s">
        <v>46</v>
      </c>
      <c r="W77" s="117" t="s">
        <v>111</v>
      </c>
      <c r="X77" s="117" t="s">
        <v>46</v>
      </c>
      <c r="Y77" s="117" t="s">
        <v>111</v>
      </c>
      <c r="Z77" s="117" t="s">
        <v>111</v>
      </c>
      <c r="AA77" s="117" t="s">
        <v>46</v>
      </c>
      <c r="AB77" s="117" t="s">
        <v>111</v>
      </c>
      <c r="AC77" s="164">
        <v>0</v>
      </c>
      <c r="AD77" s="117" t="s">
        <v>111</v>
      </c>
      <c r="AE77" s="157">
        <v>0</v>
      </c>
      <c r="AF77" s="117" t="s">
        <v>111</v>
      </c>
      <c r="AG77" s="157">
        <v>0</v>
      </c>
      <c r="AH77" s="117" t="s">
        <v>111</v>
      </c>
      <c r="AI77" s="164">
        <v>0</v>
      </c>
      <c r="AJ77" s="117" t="s">
        <v>111</v>
      </c>
      <c r="AK77" s="164">
        <v>0</v>
      </c>
      <c r="AL77" s="117" t="s">
        <v>111</v>
      </c>
      <c r="AM77" s="77">
        <f t="shared" si="102"/>
        <v>0</v>
      </c>
      <c r="AN77" s="117" t="s">
        <v>111</v>
      </c>
      <c r="AO77" s="117" t="s">
        <v>111</v>
      </c>
    </row>
    <row r="78" spans="1:41" s="27" customFormat="1" ht="24" x14ac:dyDescent="0.25">
      <c r="A78" s="93" t="s">
        <v>126</v>
      </c>
      <c r="B78" s="29" t="s">
        <v>127</v>
      </c>
      <c r="C78" s="198" t="s">
        <v>45</v>
      </c>
      <c r="D78" s="116" t="s">
        <v>111</v>
      </c>
      <c r="E78" s="117" t="s">
        <v>111</v>
      </c>
      <c r="F78" s="117" t="s">
        <v>111</v>
      </c>
      <c r="G78" s="117" t="s">
        <v>111</v>
      </c>
      <c r="H78" s="117" t="s">
        <v>111</v>
      </c>
      <c r="I78" s="117" t="s">
        <v>111</v>
      </c>
      <c r="J78" s="117" t="s">
        <v>111</v>
      </c>
      <c r="K78" s="117" t="s">
        <v>111</v>
      </c>
      <c r="L78" s="117" t="s">
        <v>111</v>
      </c>
      <c r="M78" s="117" t="s">
        <v>111</v>
      </c>
      <c r="N78" s="117" t="s">
        <v>111</v>
      </c>
      <c r="O78" s="117" t="s">
        <v>111</v>
      </c>
      <c r="P78" s="117" t="s">
        <v>111</v>
      </c>
      <c r="Q78" s="117" t="s">
        <v>111</v>
      </c>
      <c r="R78" s="117" t="s">
        <v>111</v>
      </c>
      <c r="S78" s="117" t="s">
        <v>111</v>
      </c>
      <c r="T78" s="117" t="s">
        <v>111</v>
      </c>
      <c r="U78" s="117" t="s">
        <v>111</v>
      </c>
      <c r="V78" s="117" t="s">
        <v>46</v>
      </c>
      <c r="W78" s="117" t="s">
        <v>111</v>
      </c>
      <c r="X78" s="117" t="s">
        <v>46</v>
      </c>
      <c r="Y78" s="117" t="s">
        <v>111</v>
      </c>
      <c r="Z78" s="117" t="s">
        <v>111</v>
      </c>
      <c r="AA78" s="117" t="s">
        <v>46</v>
      </c>
      <c r="AB78" s="117" t="s">
        <v>111</v>
      </c>
      <c r="AC78" s="164">
        <v>0</v>
      </c>
      <c r="AD78" s="117" t="s">
        <v>111</v>
      </c>
      <c r="AE78" s="157">
        <v>0</v>
      </c>
      <c r="AF78" s="117" t="s">
        <v>111</v>
      </c>
      <c r="AG78" s="157">
        <v>0</v>
      </c>
      <c r="AH78" s="117" t="s">
        <v>111</v>
      </c>
      <c r="AI78" s="164">
        <v>0</v>
      </c>
      <c r="AJ78" s="117" t="s">
        <v>111</v>
      </c>
      <c r="AK78" s="164">
        <v>0</v>
      </c>
      <c r="AL78" s="117" t="s">
        <v>111</v>
      </c>
      <c r="AM78" s="77">
        <f t="shared" si="102"/>
        <v>0</v>
      </c>
      <c r="AN78" s="117" t="s">
        <v>111</v>
      </c>
      <c r="AO78" s="117" t="s">
        <v>111</v>
      </c>
    </row>
    <row r="79" spans="1:41" s="81" customFormat="1" ht="24" x14ac:dyDescent="0.25">
      <c r="A79" s="93" t="s">
        <v>128</v>
      </c>
      <c r="B79" s="29" t="s">
        <v>129</v>
      </c>
      <c r="C79" s="198" t="s">
        <v>45</v>
      </c>
      <c r="D79" s="116" t="s">
        <v>111</v>
      </c>
      <c r="E79" s="117" t="s">
        <v>111</v>
      </c>
      <c r="F79" s="117" t="s">
        <v>111</v>
      </c>
      <c r="G79" s="117" t="s">
        <v>111</v>
      </c>
      <c r="H79" s="117" t="s">
        <v>111</v>
      </c>
      <c r="I79" s="117" t="s">
        <v>111</v>
      </c>
      <c r="J79" s="117" t="s">
        <v>111</v>
      </c>
      <c r="K79" s="117" t="s">
        <v>111</v>
      </c>
      <c r="L79" s="117" t="s">
        <v>111</v>
      </c>
      <c r="M79" s="117" t="s">
        <v>111</v>
      </c>
      <c r="N79" s="117" t="s">
        <v>111</v>
      </c>
      <c r="O79" s="117" t="s">
        <v>111</v>
      </c>
      <c r="P79" s="117" t="s">
        <v>111</v>
      </c>
      <c r="Q79" s="117" t="s">
        <v>111</v>
      </c>
      <c r="R79" s="117" t="s">
        <v>111</v>
      </c>
      <c r="S79" s="117" t="s">
        <v>111</v>
      </c>
      <c r="T79" s="117" t="s">
        <v>111</v>
      </c>
      <c r="U79" s="117" t="s">
        <v>111</v>
      </c>
      <c r="V79" s="117" t="s">
        <v>46</v>
      </c>
      <c r="W79" s="117" t="s">
        <v>111</v>
      </c>
      <c r="X79" s="117" t="s">
        <v>46</v>
      </c>
      <c r="Y79" s="117" t="s">
        <v>111</v>
      </c>
      <c r="Z79" s="117" t="s">
        <v>111</v>
      </c>
      <c r="AA79" s="117" t="s">
        <v>46</v>
      </c>
      <c r="AB79" s="117" t="s">
        <v>111</v>
      </c>
      <c r="AC79" s="164">
        <v>0</v>
      </c>
      <c r="AD79" s="117" t="s">
        <v>111</v>
      </c>
      <c r="AE79" s="157">
        <v>0</v>
      </c>
      <c r="AF79" s="117" t="s">
        <v>111</v>
      </c>
      <c r="AG79" s="157">
        <v>0</v>
      </c>
      <c r="AH79" s="117" t="s">
        <v>111</v>
      </c>
      <c r="AI79" s="164">
        <v>0</v>
      </c>
      <c r="AJ79" s="117" t="s">
        <v>111</v>
      </c>
      <c r="AK79" s="164">
        <v>0</v>
      </c>
      <c r="AL79" s="117" t="s">
        <v>111</v>
      </c>
      <c r="AM79" s="77">
        <f t="shared" si="102"/>
        <v>0</v>
      </c>
      <c r="AN79" s="117" t="s">
        <v>111</v>
      </c>
      <c r="AO79" s="117" t="s">
        <v>111</v>
      </c>
    </row>
    <row r="80" spans="1:41" s="27" customFormat="1" ht="24" x14ac:dyDescent="0.25">
      <c r="A80" s="93" t="s">
        <v>130</v>
      </c>
      <c r="B80" s="29" t="s">
        <v>131</v>
      </c>
      <c r="C80" s="198" t="s">
        <v>45</v>
      </c>
      <c r="D80" s="116" t="s">
        <v>111</v>
      </c>
      <c r="E80" s="117" t="s">
        <v>111</v>
      </c>
      <c r="F80" s="117" t="s">
        <v>111</v>
      </c>
      <c r="G80" s="117" t="s">
        <v>111</v>
      </c>
      <c r="H80" s="117" t="s">
        <v>111</v>
      </c>
      <c r="I80" s="117" t="s">
        <v>111</v>
      </c>
      <c r="J80" s="117" t="s">
        <v>111</v>
      </c>
      <c r="K80" s="117" t="s">
        <v>111</v>
      </c>
      <c r="L80" s="117" t="s">
        <v>111</v>
      </c>
      <c r="M80" s="117" t="s">
        <v>111</v>
      </c>
      <c r="N80" s="117" t="s">
        <v>111</v>
      </c>
      <c r="O80" s="117" t="s">
        <v>111</v>
      </c>
      <c r="P80" s="117" t="s">
        <v>111</v>
      </c>
      <c r="Q80" s="117" t="s">
        <v>111</v>
      </c>
      <c r="R80" s="117" t="s">
        <v>111</v>
      </c>
      <c r="S80" s="117" t="s">
        <v>111</v>
      </c>
      <c r="T80" s="117" t="s">
        <v>111</v>
      </c>
      <c r="U80" s="117" t="s">
        <v>111</v>
      </c>
      <c r="V80" s="117" t="s">
        <v>46</v>
      </c>
      <c r="W80" s="117" t="s">
        <v>111</v>
      </c>
      <c r="X80" s="117" t="s">
        <v>46</v>
      </c>
      <c r="Y80" s="117" t="s">
        <v>111</v>
      </c>
      <c r="Z80" s="117" t="s">
        <v>111</v>
      </c>
      <c r="AA80" s="117" t="s">
        <v>46</v>
      </c>
      <c r="AB80" s="117" t="s">
        <v>111</v>
      </c>
      <c r="AC80" s="164">
        <v>0</v>
      </c>
      <c r="AD80" s="117" t="s">
        <v>111</v>
      </c>
      <c r="AE80" s="157">
        <v>0</v>
      </c>
      <c r="AF80" s="117" t="s">
        <v>111</v>
      </c>
      <c r="AG80" s="157">
        <v>0</v>
      </c>
      <c r="AH80" s="117" t="s">
        <v>111</v>
      </c>
      <c r="AI80" s="164">
        <v>0</v>
      </c>
      <c r="AJ80" s="117" t="s">
        <v>111</v>
      </c>
      <c r="AK80" s="164">
        <v>0</v>
      </c>
      <c r="AL80" s="117" t="s">
        <v>111</v>
      </c>
      <c r="AM80" s="77">
        <f t="shared" si="102"/>
        <v>0</v>
      </c>
      <c r="AN80" s="117" t="s">
        <v>111</v>
      </c>
      <c r="AO80" s="117" t="s">
        <v>111</v>
      </c>
    </row>
    <row r="81" spans="1:41" s="27" customFormat="1" ht="36" x14ac:dyDescent="0.25">
      <c r="A81" s="100" t="s">
        <v>132</v>
      </c>
      <c r="B81" s="47" t="s">
        <v>133</v>
      </c>
      <c r="C81" s="208" t="s">
        <v>45</v>
      </c>
      <c r="D81" s="126" t="s">
        <v>108</v>
      </c>
      <c r="E81" s="127">
        <v>2020</v>
      </c>
      <c r="F81" s="127">
        <v>2025</v>
      </c>
      <c r="G81" s="127" t="s">
        <v>46</v>
      </c>
      <c r="H81" s="127" t="s">
        <v>46</v>
      </c>
      <c r="I81" s="127" t="s">
        <v>46</v>
      </c>
      <c r="J81" s="127" t="s">
        <v>46</v>
      </c>
      <c r="K81" s="127" t="s">
        <v>46</v>
      </c>
      <c r="L81" s="127" t="s">
        <v>46</v>
      </c>
      <c r="M81" s="127" t="s">
        <v>46</v>
      </c>
      <c r="N81" s="127" t="s">
        <v>46</v>
      </c>
      <c r="O81" s="127" t="s">
        <v>46</v>
      </c>
      <c r="P81" s="127" t="s">
        <v>46</v>
      </c>
      <c r="Q81" s="127" t="s">
        <v>46</v>
      </c>
      <c r="R81" s="127" t="s">
        <v>46</v>
      </c>
      <c r="S81" s="127" t="s">
        <v>46</v>
      </c>
      <c r="T81" s="127" t="s">
        <v>46</v>
      </c>
      <c r="U81" s="127" t="s">
        <v>46</v>
      </c>
      <c r="V81" s="126">
        <f t="shared" ref="V81" si="111">V82</f>
        <v>3.8459999999999996</v>
      </c>
      <c r="W81" s="127" t="s">
        <v>46</v>
      </c>
      <c r="X81" s="126">
        <f t="shared" ref="X81" si="112">X82</f>
        <v>3.8459999999999996</v>
      </c>
      <c r="Y81" s="127" t="s">
        <v>46</v>
      </c>
      <c r="Z81" s="127" t="s">
        <v>46</v>
      </c>
      <c r="AA81" s="126">
        <f t="shared" ref="AA81" si="113">AA82</f>
        <v>3.8459999999999996</v>
      </c>
      <c r="AB81" s="127" t="s">
        <v>46</v>
      </c>
      <c r="AC81" s="167">
        <f t="shared" ref="AC81" si="114">AC82</f>
        <v>6.5181999999999993</v>
      </c>
      <c r="AD81" s="127" t="s">
        <v>46</v>
      </c>
      <c r="AE81" s="182">
        <f t="shared" ref="AE81" si="115">AE82</f>
        <v>9.2150000000000016</v>
      </c>
      <c r="AF81" s="127" t="s">
        <v>46</v>
      </c>
      <c r="AG81" s="182">
        <f t="shared" ref="AG81" si="116">AG82</f>
        <v>7.3527000000000005</v>
      </c>
      <c r="AH81" s="127" t="s">
        <v>46</v>
      </c>
      <c r="AI81" s="167">
        <f t="shared" ref="AI81" si="117">AI82</f>
        <v>9.2767999999999997</v>
      </c>
      <c r="AJ81" s="127" t="s">
        <v>46</v>
      </c>
      <c r="AK81" s="167">
        <f t="shared" ref="AK81" si="118">AK82</f>
        <v>10.355399999999999</v>
      </c>
      <c r="AL81" s="127" t="s">
        <v>46</v>
      </c>
      <c r="AM81" s="191">
        <f t="shared" si="102"/>
        <v>42.718100000000007</v>
      </c>
      <c r="AN81" s="127" t="s">
        <v>46</v>
      </c>
      <c r="AO81" s="127" t="s">
        <v>46</v>
      </c>
    </row>
    <row r="82" spans="1:41" s="27" customFormat="1" ht="29.25" customHeight="1" x14ac:dyDescent="0.25">
      <c r="A82" s="101" t="s">
        <v>134</v>
      </c>
      <c r="B82" s="53" t="s">
        <v>239</v>
      </c>
      <c r="C82" s="210" t="s">
        <v>248</v>
      </c>
      <c r="D82" s="128" t="s">
        <v>108</v>
      </c>
      <c r="E82" s="129">
        <v>2020</v>
      </c>
      <c r="F82" s="129">
        <v>2025</v>
      </c>
      <c r="G82" s="129" t="s">
        <v>46</v>
      </c>
      <c r="H82" s="129" t="s">
        <v>46</v>
      </c>
      <c r="I82" s="129" t="s">
        <v>46</v>
      </c>
      <c r="J82" s="129" t="s">
        <v>46</v>
      </c>
      <c r="K82" s="129" t="s">
        <v>46</v>
      </c>
      <c r="L82" s="129" t="s">
        <v>46</v>
      </c>
      <c r="M82" s="129" t="s">
        <v>46</v>
      </c>
      <c r="N82" s="129" t="s">
        <v>46</v>
      </c>
      <c r="O82" s="129" t="s">
        <v>46</v>
      </c>
      <c r="P82" s="129" t="s">
        <v>46</v>
      </c>
      <c r="Q82" s="129" t="s">
        <v>46</v>
      </c>
      <c r="R82" s="129" t="s">
        <v>46</v>
      </c>
      <c r="S82" s="129" t="s">
        <v>46</v>
      </c>
      <c r="T82" s="129" t="s">
        <v>46</v>
      </c>
      <c r="U82" s="129" t="s">
        <v>46</v>
      </c>
      <c r="V82" s="152">
        <f>V83+V84+V86</f>
        <v>3.8459999999999996</v>
      </c>
      <c r="W82" s="129" t="s">
        <v>46</v>
      </c>
      <c r="X82" s="152">
        <f>X83+X84+X86</f>
        <v>3.8459999999999996</v>
      </c>
      <c r="Y82" s="129" t="s">
        <v>46</v>
      </c>
      <c r="Z82" s="129" t="s">
        <v>46</v>
      </c>
      <c r="AA82" s="152">
        <f>AA83+AA84+AA86</f>
        <v>3.8459999999999996</v>
      </c>
      <c r="AB82" s="129" t="s">
        <v>46</v>
      </c>
      <c r="AC82" s="152">
        <f>AC83+AC84+AC86</f>
        <v>6.5181999999999993</v>
      </c>
      <c r="AD82" s="129" t="s">
        <v>46</v>
      </c>
      <c r="AE82" s="183">
        <f>AE83+AE84+AE86</f>
        <v>9.2150000000000016</v>
      </c>
      <c r="AF82" s="129" t="s">
        <v>46</v>
      </c>
      <c r="AG82" s="183">
        <f>AG83+AG84+AG86</f>
        <v>7.3527000000000005</v>
      </c>
      <c r="AH82" s="129" t="s">
        <v>46</v>
      </c>
      <c r="AI82" s="152">
        <f>AI83+AI84+AI86</f>
        <v>9.2767999999999997</v>
      </c>
      <c r="AJ82" s="129" t="s">
        <v>46</v>
      </c>
      <c r="AK82" s="152">
        <f>AK83+AK84+AK86</f>
        <v>10.355399999999999</v>
      </c>
      <c r="AL82" s="129" t="s">
        <v>46</v>
      </c>
      <c r="AM82" s="193">
        <f t="shared" si="102"/>
        <v>42.718100000000007</v>
      </c>
      <c r="AN82" s="129" t="s">
        <v>46</v>
      </c>
      <c r="AO82" s="129" t="s">
        <v>46</v>
      </c>
    </row>
    <row r="83" spans="1:41" s="27" customFormat="1" ht="29.25" customHeight="1" x14ac:dyDescent="0.25">
      <c r="A83" s="102" t="s">
        <v>186</v>
      </c>
      <c r="B83" s="82" t="s">
        <v>240</v>
      </c>
      <c r="C83" s="211" t="s">
        <v>249</v>
      </c>
      <c r="D83" s="116" t="s">
        <v>108</v>
      </c>
      <c r="E83" s="117" t="s">
        <v>111</v>
      </c>
      <c r="F83" s="117" t="s">
        <v>111</v>
      </c>
      <c r="G83" s="117" t="s">
        <v>111</v>
      </c>
      <c r="H83" s="117" t="s">
        <v>111</v>
      </c>
      <c r="I83" s="117" t="s">
        <v>111</v>
      </c>
      <c r="J83" s="117" t="s">
        <v>111</v>
      </c>
      <c r="K83" s="117" t="s">
        <v>111</v>
      </c>
      <c r="L83" s="117" t="s">
        <v>111</v>
      </c>
      <c r="M83" s="117" t="s">
        <v>111</v>
      </c>
      <c r="N83" s="117" t="s">
        <v>111</v>
      </c>
      <c r="O83" s="117" t="s">
        <v>111</v>
      </c>
      <c r="P83" s="117" t="s">
        <v>111</v>
      </c>
      <c r="Q83" s="117" t="s">
        <v>111</v>
      </c>
      <c r="R83" s="117" t="s">
        <v>111</v>
      </c>
      <c r="S83" s="117" t="s">
        <v>111</v>
      </c>
      <c r="T83" s="117" t="s">
        <v>111</v>
      </c>
      <c r="U83" s="117" t="s">
        <v>111</v>
      </c>
      <c r="V83" s="117">
        <v>3.1669999999999998</v>
      </c>
      <c r="W83" s="117" t="s">
        <v>111</v>
      </c>
      <c r="X83" s="117">
        <v>3.1669999999999998</v>
      </c>
      <c r="Y83" s="117" t="s">
        <v>111</v>
      </c>
      <c r="Z83" s="117" t="s">
        <v>111</v>
      </c>
      <c r="AA83" s="117">
        <v>3.1669999999999998</v>
      </c>
      <c r="AB83" s="117" t="s">
        <v>111</v>
      </c>
      <c r="AC83" s="164">
        <v>3.2277999999999998</v>
      </c>
      <c r="AD83" s="117" t="s">
        <v>111</v>
      </c>
      <c r="AE83" s="157">
        <v>5.2058</v>
      </c>
      <c r="AF83" s="117" t="s">
        <v>111</v>
      </c>
      <c r="AG83" s="157">
        <v>5.4047000000000001</v>
      </c>
      <c r="AH83" s="117" t="s">
        <v>111</v>
      </c>
      <c r="AI83" s="164">
        <v>5.8761000000000001</v>
      </c>
      <c r="AJ83" s="117" t="s">
        <v>111</v>
      </c>
      <c r="AK83" s="164">
        <v>6.7925000000000004</v>
      </c>
      <c r="AL83" s="117" t="s">
        <v>111</v>
      </c>
      <c r="AM83" s="77">
        <f t="shared" si="102"/>
        <v>26.506900000000002</v>
      </c>
      <c r="AN83" s="117" t="s">
        <v>111</v>
      </c>
      <c r="AO83" s="117" t="s">
        <v>111</v>
      </c>
    </row>
    <row r="84" spans="1:41" s="27" customFormat="1" ht="30" customHeight="1" x14ac:dyDescent="0.25">
      <c r="A84" s="102" t="s">
        <v>187</v>
      </c>
      <c r="B84" s="82" t="s">
        <v>241</v>
      </c>
      <c r="C84" s="211" t="s">
        <v>250</v>
      </c>
      <c r="D84" s="116" t="s">
        <v>108</v>
      </c>
      <c r="E84" s="117" t="s">
        <v>111</v>
      </c>
      <c r="F84" s="117" t="s">
        <v>111</v>
      </c>
      <c r="G84" s="117" t="s">
        <v>111</v>
      </c>
      <c r="H84" s="117" t="s">
        <v>111</v>
      </c>
      <c r="I84" s="117" t="s">
        <v>111</v>
      </c>
      <c r="J84" s="117" t="s">
        <v>111</v>
      </c>
      <c r="K84" s="117" t="s">
        <v>111</v>
      </c>
      <c r="L84" s="117" t="s">
        <v>111</v>
      </c>
      <c r="M84" s="117" t="s">
        <v>111</v>
      </c>
      <c r="N84" s="117" t="s">
        <v>111</v>
      </c>
      <c r="O84" s="117" t="s">
        <v>111</v>
      </c>
      <c r="P84" s="117" t="s">
        <v>111</v>
      </c>
      <c r="Q84" s="117" t="s">
        <v>111</v>
      </c>
      <c r="R84" s="117" t="s">
        <v>111</v>
      </c>
      <c r="S84" s="117" t="s">
        <v>111</v>
      </c>
      <c r="T84" s="117" t="s">
        <v>111</v>
      </c>
      <c r="U84" s="117" t="s">
        <v>111</v>
      </c>
      <c r="V84" s="117">
        <v>0.55800000000000005</v>
      </c>
      <c r="W84" s="117" t="s">
        <v>111</v>
      </c>
      <c r="X84" s="117">
        <v>0.55800000000000005</v>
      </c>
      <c r="Y84" s="117" t="s">
        <v>111</v>
      </c>
      <c r="Z84" s="117" t="s">
        <v>111</v>
      </c>
      <c r="AA84" s="117">
        <v>0.55800000000000005</v>
      </c>
      <c r="AB84" s="117" t="s">
        <v>111</v>
      </c>
      <c r="AC84" s="164">
        <f>SUM(AC85:AC85)</f>
        <v>3.1610999999999998</v>
      </c>
      <c r="AD84" s="117" t="s">
        <v>111</v>
      </c>
      <c r="AE84" s="157">
        <f>SUM(AE85:AE85)</f>
        <v>3.8517000000000001</v>
      </c>
      <c r="AF84" s="117" t="s">
        <v>111</v>
      </c>
      <c r="AG84" s="157">
        <f>SUM(AG85:AG85)</f>
        <v>1.8714999999999999</v>
      </c>
      <c r="AH84" s="117" t="s">
        <v>111</v>
      </c>
      <c r="AI84" s="164">
        <f>SUM(AI85:AI85)</f>
        <v>3.2671000000000001</v>
      </c>
      <c r="AJ84" s="117" t="s">
        <v>111</v>
      </c>
      <c r="AK84" s="164">
        <f>SUM(AK85:AK85)</f>
        <v>3.3942000000000001</v>
      </c>
      <c r="AL84" s="117" t="s">
        <v>111</v>
      </c>
      <c r="AM84" s="77">
        <f t="shared" si="102"/>
        <v>15.545599999999999</v>
      </c>
      <c r="AN84" s="117" t="s">
        <v>111</v>
      </c>
      <c r="AO84" s="117" t="s">
        <v>111</v>
      </c>
    </row>
    <row r="85" spans="1:41" s="27" customFormat="1" x14ac:dyDescent="0.25">
      <c r="A85" s="103" t="s">
        <v>227</v>
      </c>
      <c r="B85" s="83" t="s">
        <v>228</v>
      </c>
      <c r="C85" s="211" t="s">
        <v>251</v>
      </c>
      <c r="D85" s="130" t="s">
        <v>108</v>
      </c>
      <c r="E85" s="131" t="s">
        <v>111</v>
      </c>
      <c r="F85" s="131" t="s">
        <v>111</v>
      </c>
      <c r="G85" s="131" t="s">
        <v>111</v>
      </c>
      <c r="H85" s="131" t="s">
        <v>111</v>
      </c>
      <c r="I85" s="131" t="s">
        <v>111</v>
      </c>
      <c r="J85" s="131" t="s">
        <v>111</v>
      </c>
      <c r="K85" s="131" t="s">
        <v>111</v>
      </c>
      <c r="L85" s="131" t="s">
        <v>111</v>
      </c>
      <c r="M85" s="131" t="s">
        <v>111</v>
      </c>
      <c r="N85" s="131" t="s">
        <v>111</v>
      </c>
      <c r="O85" s="131" t="s">
        <v>111</v>
      </c>
      <c r="P85" s="131" t="s">
        <v>111</v>
      </c>
      <c r="Q85" s="131" t="s">
        <v>111</v>
      </c>
      <c r="R85" s="131" t="s">
        <v>111</v>
      </c>
      <c r="S85" s="131" t="s">
        <v>111</v>
      </c>
      <c r="T85" s="131" t="s">
        <v>111</v>
      </c>
      <c r="U85" s="131" t="s">
        <v>111</v>
      </c>
      <c r="V85" s="131" t="e">
        <f>V84-#REF!</f>
        <v>#REF!</v>
      </c>
      <c r="W85" s="131" t="s">
        <v>111</v>
      </c>
      <c r="X85" s="131" t="e">
        <f>X84-#REF!</f>
        <v>#REF!</v>
      </c>
      <c r="Y85" s="131" t="s">
        <v>111</v>
      </c>
      <c r="Z85" s="131" t="s">
        <v>111</v>
      </c>
      <c r="AA85" s="131" t="e">
        <f>AA84-#REF!</f>
        <v>#REF!</v>
      </c>
      <c r="AB85" s="131" t="s">
        <v>111</v>
      </c>
      <c r="AC85" s="168">
        <v>3.1610999999999998</v>
      </c>
      <c r="AD85" s="131" t="s">
        <v>111</v>
      </c>
      <c r="AE85" s="184">
        <v>3.8517000000000001</v>
      </c>
      <c r="AF85" s="131" t="s">
        <v>111</v>
      </c>
      <c r="AG85" s="184">
        <v>1.8714999999999999</v>
      </c>
      <c r="AH85" s="131" t="s">
        <v>111</v>
      </c>
      <c r="AI85" s="168">
        <v>3.2671000000000001</v>
      </c>
      <c r="AJ85" s="131" t="s">
        <v>111</v>
      </c>
      <c r="AK85" s="168">
        <v>3.3942000000000001</v>
      </c>
      <c r="AL85" s="131" t="s">
        <v>111</v>
      </c>
      <c r="AM85" s="77">
        <f t="shared" si="102"/>
        <v>15.545599999999999</v>
      </c>
      <c r="AN85" s="131" t="s">
        <v>111</v>
      </c>
      <c r="AO85" s="131" t="s">
        <v>111</v>
      </c>
    </row>
    <row r="86" spans="1:41" s="27" customFormat="1" ht="25.5" x14ac:dyDescent="0.25">
      <c r="A86" s="102" t="s">
        <v>188</v>
      </c>
      <c r="B86" s="54" t="s">
        <v>229</v>
      </c>
      <c r="C86" s="211" t="s">
        <v>252</v>
      </c>
      <c r="D86" s="116" t="s">
        <v>108</v>
      </c>
      <c r="E86" s="117" t="s">
        <v>111</v>
      </c>
      <c r="F86" s="117" t="s">
        <v>111</v>
      </c>
      <c r="G86" s="117" t="s">
        <v>111</v>
      </c>
      <c r="H86" s="117" t="s">
        <v>111</v>
      </c>
      <c r="I86" s="117" t="s">
        <v>111</v>
      </c>
      <c r="J86" s="117" t="s">
        <v>111</v>
      </c>
      <c r="K86" s="117" t="s">
        <v>111</v>
      </c>
      <c r="L86" s="117" t="s">
        <v>111</v>
      </c>
      <c r="M86" s="117" t="s">
        <v>111</v>
      </c>
      <c r="N86" s="117" t="s">
        <v>111</v>
      </c>
      <c r="O86" s="117" t="s">
        <v>111</v>
      </c>
      <c r="P86" s="117" t="s">
        <v>111</v>
      </c>
      <c r="Q86" s="117" t="s">
        <v>111</v>
      </c>
      <c r="R86" s="117" t="s">
        <v>111</v>
      </c>
      <c r="S86" s="117" t="s">
        <v>111</v>
      </c>
      <c r="T86" s="117" t="s">
        <v>111</v>
      </c>
      <c r="U86" s="117" t="s">
        <v>111</v>
      </c>
      <c r="V86" s="117">
        <v>0.121</v>
      </c>
      <c r="W86" s="117" t="s">
        <v>111</v>
      </c>
      <c r="X86" s="117">
        <v>0.121</v>
      </c>
      <c r="Y86" s="117" t="s">
        <v>111</v>
      </c>
      <c r="Z86" s="117" t="s">
        <v>111</v>
      </c>
      <c r="AA86" s="117">
        <v>0.121</v>
      </c>
      <c r="AB86" s="117" t="s">
        <v>111</v>
      </c>
      <c r="AC86" s="164">
        <v>0.1293</v>
      </c>
      <c r="AD86" s="117" t="s">
        <v>111</v>
      </c>
      <c r="AE86" s="157">
        <v>0.1575</v>
      </c>
      <c r="AF86" s="117" t="s">
        <v>111</v>
      </c>
      <c r="AG86" s="157">
        <v>7.6499999999999999E-2</v>
      </c>
      <c r="AH86" s="117" t="s">
        <v>111</v>
      </c>
      <c r="AI86" s="164">
        <v>0.1336</v>
      </c>
      <c r="AJ86" s="117" t="s">
        <v>111</v>
      </c>
      <c r="AK86" s="164">
        <v>0.16869999999999999</v>
      </c>
      <c r="AL86" s="117" t="s">
        <v>111</v>
      </c>
      <c r="AM86" s="77">
        <f t="shared" si="102"/>
        <v>0.66559999999999997</v>
      </c>
      <c r="AN86" s="117" t="s">
        <v>111</v>
      </c>
      <c r="AO86" s="117" t="s">
        <v>111</v>
      </c>
    </row>
    <row r="87" spans="1:41" s="27" customFormat="1" ht="36" x14ac:dyDescent="0.25">
      <c r="A87" s="88" t="s">
        <v>135</v>
      </c>
      <c r="B87" s="29" t="s">
        <v>136</v>
      </c>
      <c r="C87" s="198" t="s">
        <v>45</v>
      </c>
      <c r="D87" s="106" t="s">
        <v>111</v>
      </c>
      <c r="E87" s="107" t="s">
        <v>111</v>
      </c>
      <c r="F87" s="107" t="s">
        <v>111</v>
      </c>
      <c r="G87" s="107" t="s">
        <v>111</v>
      </c>
      <c r="H87" s="107" t="s">
        <v>111</v>
      </c>
      <c r="I87" s="107" t="s">
        <v>111</v>
      </c>
      <c r="J87" s="107" t="s">
        <v>111</v>
      </c>
      <c r="K87" s="107" t="s">
        <v>111</v>
      </c>
      <c r="L87" s="107" t="s">
        <v>111</v>
      </c>
      <c r="M87" s="107" t="s">
        <v>111</v>
      </c>
      <c r="N87" s="107" t="s">
        <v>111</v>
      </c>
      <c r="O87" s="107" t="s">
        <v>111</v>
      </c>
      <c r="P87" s="107" t="s">
        <v>111</v>
      </c>
      <c r="Q87" s="107" t="s">
        <v>111</v>
      </c>
      <c r="R87" s="107" t="s">
        <v>111</v>
      </c>
      <c r="S87" s="107" t="s">
        <v>111</v>
      </c>
      <c r="T87" s="107" t="s">
        <v>111</v>
      </c>
      <c r="U87" s="107" t="s">
        <v>111</v>
      </c>
      <c r="V87" s="107">
        <v>0</v>
      </c>
      <c r="W87" s="107" t="s">
        <v>111</v>
      </c>
      <c r="X87" s="107">
        <v>0</v>
      </c>
      <c r="Y87" s="107" t="s">
        <v>111</v>
      </c>
      <c r="Z87" s="107" t="s">
        <v>111</v>
      </c>
      <c r="AA87" s="107">
        <v>0</v>
      </c>
      <c r="AB87" s="107" t="s">
        <v>111</v>
      </c>
      <c r="AC87" s="165">
        <v>0</v>
      </c>
      <c r="AD87" s="107" t="s">
        <v>111</v>
      </c>
      <c r="AE87" s="178">
        <v>0</v>
      </c>
      <c r="AF87" s="107" t="s">
        <v>111</v>
      </c>
      <c r="AG87" s="178">
        <v>0</v>
      </c>
      <c r="AH87" s="107" t="s">
        <v>111</v>
      </c>
      <c r="AI87" s="165">
        <v>0</v>
      </c>
      <c r="AJ87" s="107" t="s">
        <v>111</v>
      </c>
      <c r="AK87" s="165">
        <v>0</v>
      </c>
      <c r="AL87" s="107" t="s">
        <v>111</v>
      </c>
      <c r="AM87" s="77">
        <f t="shared" si="102"/>
        <v>0</v>
      </c>
      <c r="AN87" s="107" t="s">
        <v>111</v>
      </c>
      <c r="AO87" s="107" t="s">
        <v>111</v>
      </c>
    </row>
    <row r="88" spans="1:41" s="27" customFormat="1" ht="36" x14ac:dyDescent="0.25">
      <c r="A88" s="88" t="s">
        <v>137</v>
      </c>
      <c r="B88" s="29" t="s">
        <v>138</v>
      </c>
      <c r="C88" s="198" t="s">
        <v>45</v>
      </c>
      <c r="D88" s="106" t="s">
        <v>111</v>
      </c>
      <c r="E88" s="107" t="s">
        <v>111</v>
      </c>
      <c r="F88" s="107" t="s">
        <v>111</v>
      </c>
      <c r="G88" s="107" t="s">
        <v>111</v>
      </c>
      <c r="H88" s="107" t="s">
        <v>111</v>
      </c>
      <c r="I88" s="107" t="s">
        <v>111</v>
      </c>
      <c r="J88" s="107" t="s">
        <v>111</v>
      </c>
      <c r="K88" s="107" t="s">
        <v>111</v>
      </c>
      <c r="L88" s="107" t="s">
        <v>111</v>
      </c>
      <c r="M88" s="107" t="s">
        <v>111</v>
      </c>
      <c r="N88" s="107" t="s">
        <v>111</v>
      </c>
      <c r="O88" s="107" t="s">
        <v>111</v>
      </c>
      <c r="P88" s="107" t="s">
        <v>111</v>
      </c>
      <c r="Q88" s="107" t="s">
        <v>111</v>
      </c>
      <c r="R88" s="107" t="s">
        <v>111</v>
      </c>
      <c r="S88" s="107" t="s">
        <v>111</v>
      </c>
      <c r="T88" s="107" t="s">
        <v>111</v>
      </c>
      <c r="U88" s="107" t="s">
        <v>111</v>
      </c>
      <c r="V88" s="141">
        <v>0</v>
      </c>
      <c r="W88" s="107" t="s">
        <v>111</v>
      </c>
      <c r="X88" s="141">
        <v>0</v>
      </c>
      <c r="Y88" s="107" t="s">
        <v>111</v>
      </c>
      <c r="Z88" s="107" t="s">
        <v>111</v>
      </c>
      <c r="AA88" s="141">
        <v>0</v>
      </c>
      <c r="AB88" s="107" t="s">
        <v>111</v>
      </c>
      <c r="AC88" s="165">
        <v>0</v>
      </c>
      <c r="AD88" s="107" t="s">
        <v>111</v>
      </c>
      <c r="AE88" s="178">
        <v>0</v>
      </c>
      <c r="AF88" s="107" t="s">
        <v>111</v>
      </c>
      <c r="AG88" s="178">
        <v>0</v>
      </c>
      <c r="AH88" s="107" t="s">
        <v>111</v>
      </c>
      <c r="AI88" s="165">
        <v>0</v>
      </c>
      <c r="AJ88" s="107" t="s">
        <v>111</v>
      </c>
      <c r="AK88" s="165">
        <v>0</v>
      </c>
      <c r="AL88" s="107" t="s">
        <v>111</v>
      </c>
      <c r="AM88" s="77">
        <f t="shared" si="102"/>
        <v>0</v>
      </c>
      <c r="AN88" s="107" t="s">
        <v>111</v>
      </c>
      <c r="AO88" s="107" t="s">
        <v>111</v>
      </c>
    </row>
    <row r="89" spans="1:41" s="27" customFormat="1" ht="36" x14ac:dyDescent="0.25">
      <c r="A89" s="88" t="s">
        <v>139</v>
      </c>
      <c r="B89" s="29" t="s">
        <v>140</v>
      </c>
      <c r="C89" s="198" t="s">
        <v>45</v>
      </c>
      <c r="D89" s="106" t="s">
        <v>111</v>
      </c>
      <c r="E89" s="107" t="s">
        <v>111</v>
      </c>
      <c r="F89" s="107" t="s">
        <v>111</v>
      </c>
      <c r="G89" s="107" t="s">
        <v>111</v>
      </c>
      <c r="H89" s="107" t="s">
        <v>111</v>
      </c>
      <c r="I89" s="107" t="s">
        <v>111</v>
      </c>
      <c r="J89" s="107" t="s">
        <v>111</v>
      </c>
      <c r="K89" s="107" t="s">
        <v>111</v>
      </c>
      <c r="L89" s="107" t="s">
        <v>111</v>
      </c>
      <c r="M89" s="107" t="s">
        <v>111</v>
      </c>
      <c r="N89" s="107" t="s">
        <v>111</v>
      </c>
      <c r="O89" s="107" t="s">
        <v>111</v>
      </c>
      <c r="P89" s="107" t="s">
        <v>111</v>
      </c>
      <c r="Q89" s="107" t="s">
        <v>111</v>
      </c>
      <c r="R89" s="107" t="s">
        <v>111</v>
      </c>
      <c r="S89" s="107" t="s">
        <v>111</v>
      </c>
      <c r="T89" s="107" t="s">
        <v>111</v>
      </c>
      <c r="U89" s="107" t="s">
        <v>111</v>
      </c>
      <c r="V89" s="141">
        <v>0</v>
      </c>
      <c r="W89" s="107" t="s">
        <v>111</v>
      </c>
      <c r="X89" s="141">
        <v>0</v>
      </c>
      <c r="Y89" s="107" t="s">
        <v>111</v>
      </c>
      <c r="Z89" s="107" t="s">
        <v>111</v>
      </c>
      <c r="AA89" s="141">
        <v>0</v>
      </c>
      <c r="AB89" s="107" t="s">
        <v>111</v>
      </c>
      <c r="AC89" s="165">
        <v>0</v>
      </c>
      <c r="AD89" s="107" t="s">
        <v>111</v>
      </c>
      <c r="AE89" s="178">
        <v>0</v>
      </c>
      <c r="AF89" s="107" t="s">
        <v>111</v>
      </c>
      <c r="AG89" s="178">
        <v>0</v>
      </c>
      <c r="AH89" s="107" t="s">
        <v>111</v>
      </c>
      <c r="AI89" s="165">
        <v>0</v>
      </c>
      <c r="AJ89" s="107" t="s">
        <v>111</v>
      </c>
      <c r="AK89" s="165">
        <v>0</v>
      </c>
      <c r="AL89" s="107" t="s">
        <v>111</v>
      </c>
      <c r="AM89" s="77">
        <f t="shared" si="102"/>
        <v>0</v>
      </c>
      <c r="AN89" s="107" t="s">
        <v>111</v>
      </c>
      <c r="AO89" s="107" t="s">
        <v>111</v>
      </c>
    </row>
    <row r="90" spans="1:41" s="27" customFormat="1" ht="36" x14ac:dyDescent="0.25">
      <c r="A90" s="91" t="s">
        <v>141</v>
      </c>
      <c r="B90" s="35" t="s">
        <v>142</v>
      </c>
      <c r="C90" s="201" t="s">
        <v>45</v>
      </c>
      <c r="D90" s="112" t="s">
        <v>111</v>
      </c>
      <c r="E90" s="113" t="s">
        <v>111</v>
      </c>
      <c r="F90" s="113" t="s">
        <v>111</v>
      </c>
      <c r="G90" s="113" t="s">
        <v>111</v>
      </c>
      <c r="H90" s="113" t="s">
        <v>111</v>
      </c>
      <c r="I90" s="113" t="s">
        <v>111</v>
      </c>
      <c r="J90" s="113" t="s">
        <v>111</v>
      </c>
      <c r="K90" s="113" t="s">
        <v>111</v>
      </c>
      <c r="L90" s="113" t="s">
        <v>111</v>
      </c>
      <c r="M90" s="113" t="s">
        <v>111</v>
      </c>
      <c r="N90" s="113" t="s">
        <v>111</v>
      </c>
      <c r="O90" s="113" t="s">
        <v>111</v>
      </c>
      <c r="P90" s="113" t="s">
        <v>111</v>
      </c>
      <c r="Q90" s="113" t="s">
        <v>111</v>
      </c>
      <c r="R90" s="113" t="s">
        <v>111</v>
      </c>
      <c r="S90" s="113" t="s">
        <v>111</v>
      </c>
      <c r="T90" s="113" t="s">
        <v>111</v>
      </c>
      <c r="U90" s="113" t="s">
        <v>111</v>
      </c>
      <c r="V90" s="144">
        <v>0</v>
      </c>
      <c r="W90" s="113" t="s">
        <v>111</v>
      </c>
      <c r="X90" s="144">
        <v>0</v>
      </c>
      <c r="Y90" s="113" t="s">
        <v>111</v>
      </c>
      <c r="Z90" s="113" t="s">
        <v>111</v>
      </c>
      <c r="AA90" s="144">
        <v>0</v>
      </c>
      <c r="AB90" s="113" t="s">
        <v>111</v>
      </c>
      <c r="AC90" s="149">
        <v>0</v>
      </c>
      <c r="AD90" s="113" t="s">
        <v>111</v>
      </c>
      <c r="AE90" s="159">
        <v>0</v>
      </c>
      <c r="AF90" s="113" t="s">
        <v>111</v>
      </c>
      <c r="AG90" s="159">
        <v>0</v>
      </c>
      <c r="AH90" s="113" t="s">
        <v>111</v>
      </c>
      <c r="AI90" s="149">
        <v>0</v>
      </c>
      <c r="AJ90" s="113" t="s">
        <v>111</v>
      </c>
      <c r="AK90" s="149">
        <v>0</v>
      </c>
      <c r="AL90" s="113" t="s">
        <v>111</v>
      </c>
      <c r="AM90" s="192">
        <f t="shared" si="102"/>
        <v>0</v>
      </c>
      <c r="AN90" s="113" t="s">
        <v>111</v>
      </c>
      <c r="AO90" s="113" t="s">
        <v>111</v>
      </c>
    </row>
    <row r="91" spans="1:41" s="27" customFormat="1" ht="24" x14ac:dyDescent="0.25">
      <c r="A91" s="93" t="s">
        <v>143</v>
      </c>
      <c r="B91" s="29" t="s">
        <v>144</v>
      </c>
      <c r="C91" s="198" t="s">
        <v>45</v>
      </c>
      <c r="D91" s="116" t="s">
        <v>111</v>
      </c>
      <c r="E91" s="117" t="s">
        <v>111</v>
      </c>
      <c r="F91" s="117" t="s">
        <v>111</v>
      </c>
      <c r="G91" s="117" t="s">
        <v>111</v>
      </c>
      <c r="H91" s="117" t="s">
        <v>111</v>
      </c>
      <c r="I91" s="117" t="s">
        <v>111</v>
      </c>
      <c r="J91" s="117" t="s">
        <v>111</v>
      </c>
      <c r="K91" s="117" t="s">
        <v>111</v>
      </c>
      <c r="L91" s="117" t="s">
        <v>111</v>
      </c>
      <c r="M91" s="117" t="s">
        <v>111</v>
      </c>
      <c r="N91" s="117" t="s">
        <v>111</v>
      </c>
      <c r="O91" s="117" t="s">
        <v>111</v>
      </c>
      <c r="P91" s="117" t="s">
        <v>111</v>
      </c>
      <c r="Q91" s="117" t="s">
        <v>111</v>
      </c>
      <c r="R91" s="117" t="s">
        <v>111</v>
      </c>
      <c r="S91" s="117" t="s">
        <v>111</v>
      </c>
      <c r="T91" s="117" t="s">
        <v>111</v>
      </c>
      <c r="U91" s="117" t="s">
        <v>111</v>
      </c>
      <c r="V91" s="147">
        <v>0</v>
      </c>
      <c r="W91" s="117" t="s">
        <v>111</v>
      </c>
      <c r="X91" s="147">
        <v>0</v>
      </c>
      <c r="Y91" s="117" t="s">
        <v>111</v>
      </c>
      <c r="Z91" s="117" t="s">
        <v>111</v>
      </c>
      <c r="AA91" s="147">
        <v>0</v>
      </c>
      <c r="AB91" s="117" t="s">
        <v>111</v>
      </c>
      <c r="AC91" s="164">
        <v>0</v>
      </c>
      <c r="AD91" s="117" t="s">
        <v>111</v>
      </c>
      <c r="AE91" s="157">
        <v>0</v>
      </c>
      <c r="AF91" s="117" t="s">
        <v>111</v>
      </c>
      <c r="AG91" s="157">
        <v>0</v>
      </c>
      <c r="AH91" s="117" t="s">
        <v>111</v>
      </c>
      <c r="AI91" s="164">
        <v>0</v>
      </c>
      <c r="AJ91" s="117" t="s">
        <v>111</v>
      </c>
      <c r="AK91" s="164">
        <v>0</v>
      </c>
      <c r="AL91" s="117" t="s">
        <v>111</v>
      </c>
      <c r="AM91" s="77">
        <f t="shared" si="102"/>
        <v>0</v>
      </c>
      <c r="AN91" s="117" t="s">
        <v>111</v>
      </c>
      <c r="AO91" s="117" t="s">
        <v>111</v>
      </c>
    </row>
    <row r="92" spans="1:41" s="27" customFormat="1" ht="36" x14ac:dyDescent="0.25">
      <c r="A92" s="93" t="s">
        <v>145</v>
      </c>
      <c r="B92" s="29" t="s">
        <v>146</v>
      </c>
      <c r="C92" s="198" t="s">
        <v>45</v>
      </c>
      <c r="D92" s="116" t="s">
        <v>111</v>
      </c>
      <c r="E92" s="117" t="s">
        <v>111</v>
      </c>
      <c r="F92" s="117" t="s">
        <v>111</v>
      </c>
      <c r="G92" s="117" t="s">
        <v>111</v>
      </c>
      <c r="H92" s="117" t="s">
        <v>111</v>
      </c>
      <c r="I92" s="117" t="s">
        <v>111</v>
      </c>
      <c r="J92" s="117" t="s">
        <v>111</v>
      </c>
      <c r="K92" s="117" t="s">
        <v>111</v>
      </c>
      <c r="L92" s="117" t="s">
        <v>111</v>
      </c>
      <c r="M92" s="117" t="s">
        <v>111</v>
      </c>
      <c r="N92" s="117" t="s">
        <v>111</v>
      </c>
      <c r="O92" s="117" t="s">
        <v>111</v>
      </c>
      <c r="P92" s="117" t="s">
        <v>111</v>
      </c>
      <c r="Q92" s="117" t="s">
        <v>111</v>
      </c>
      <c r="R92" s="117" t="s">
        <v>111</v>
      </c>
      <c r="S92" s="117" t="s">
        <v>111</v>
      </c>
      <c r="T92" s="117" t="s">
        <v>111</v>
      </c>
      <c r="U92" s="117" t="s">
        <v>111</v>
      </c>
      <c r="V92" s="147">
        <v>0</v>
      </c>
      <c r="W92" s="117" t="s">
        <v>111</v>
      </c>
      <c r="X92" s="147">
        <v>0</v>
      </c>
      <c r="Y92" s="117" t="s">
        <v>111</v>
      </c>
      <c r="Z92" s="117" t="s">
        <v>111</v>
      </c>
      <c r="AA92" s="147">
        <v>0</v>
      </c>
      <c r="AB92" s="117" t="s">
        <v>111</v>
      </c>
      <c r="AC92" s="164">
        <v>0</v>
      </c>
      <c r="AD92" s="117" t="s">
        <v>111</v>
      </c>
      <c r="AE92" s="157">
        <v>0</v>
      </c>
      <c r="AF92" s="117" t="s">
        <v>111</v>
      </c>
      <c r="AG92" s="157">
        <v>0</v>
      </c>
      <c r="AH92" s="117" t="s">
        <v>111</v>
      </c>
      <c r="AI92" s="164">
        <v>0</v>
      </c>
      <c r="AJ92" s="117" t="s">
        <v>111</v>
      </c>
      <c r="AK92" s="164">
        <v>0</v>
      </c>
      <c r="AL92" s="117" t="s">
        <v>111</v>
      </c>
      <c r="AM92" s="77">
        <f t="shared" si="102"/>
        <v>0</v>
      </c>
      <c r="AN92" s="117" t="s">
        <v>111</v>
      </c>
      <c r="AO92" s="117" t="s">
        <v>111</v>
      </c>
    </row>
    <row r="93" spans="1:41" s="27" customFormat="1" ht="48" x14ac:dyDescent="0.25">
      <c r="A93" s="90" t="s">
        <v>147</v>
      </c>
      <c r="B93" s="33" t="s">
        <v>148</v>
      </c>
      <c r="C93" s="200" t="s">
        <v>45</v>
      </c>
      <c r="D93" s="110" t="s">
        <v>111</v>
      </c>
      <c r="E93" s="111" t="s">
        <v>111</v>
      </c>
      <c r="F93" s="111" t="s">
        <v>111</v>
      </c>
      <c r="G93" s="111" t="s">
        <v>111</v>
      </c>
      <c r="H93" s="111" t="s">
        <v>111</v>
      </c>
      <c r="I93" s="111" t="s">
        <v>111</v>
      </c>
      <c r="J93" s="111" t="s">
        <v>111</v>
      </c>
      <c r="K93" s="111" t="s">
        <v>111</v>
      </c>
      <c r="L93" s="111" t="s">
        <v>111</v>
      </c>
      <c r="M93" s="111" t="s">
        <v>111</v>
      </c>
      <c r="N93" s="111" t="s">
        <v>111</v>
      </c>
      <c r="O93" s="111" t="s">
        <v>111</v>
      </c>
      <c r="P93" s="111" t="s">
        <v>111</v>
      </c>
      <c r="Q93" s="111" t="s">
        <v>111</v>
      </c>
      <c r="R93" s="111" t="s">
        <v>111</v>
      </c>
      <c r="S93" s="111" t="s">
        <v>111</v>
      </c>
      <c r="T93" s="111" t="s">
        <v>111</v>
      </c>
      <c r="U93" s="111" t="s">
        <v>111</v>
      </c>
      <c r="V93" s="143">
        <f t="shared" ref="V93" si="119">SUM(V94:V95)</f>
        <v>0</v>
      </c>
      <c r="W93" s="111" t="s">
        <v>111</v>
      </c>
      <c r="X93" s="143">
        <f t="shared" ref="X93" si="120">SUM(X94:X95)</f>
        <v>0</v>
      </c>
      <c r="Y93" s="111" t="s">
        <v>111</v>
      </c>
      <c r="Z93" s="111" t="s">
        <v>111</v>
      </c>
      <c r="AA93" s="143">
        <f t="shared" ref="AA93" si="121">SUM(AA94:AA95)</f>
        <v>0</v>
      </c>
      <c r="AB93" s="111" t="s">
        <v>111</v>
      </c>
      <c r="AC93" s="148">
        <f t="shared" ref="AC93" si="122">SUM(AC94:AC95)</f>
        <v>0</v>
      </c>
      <c r="AD93" s="111" t="s">
        <v>111</v>
      </c>
      <c r="AE93" s="158">
        <f t="shared" ref="AE93" si="123">SUM(AE94:AE95)</f>
        <v>0</v>
      </c>
      <c r="AF93" s="111" t="s">
        <v>111</v>
      </c>
      <c r="AG93" s="158">
        <f t="shared" ref="AG93" si="124">SUM(AG94:AG95)</f>
        <v>0</v>
      </c>
      <c r="AH93" s="111" t="s">
        <v>111</v>
      </c>
      <c r="AI93" s="148">
        <f t="shared" ref="AI93" si="125">SUM(AI94:AI95)</f>
        <v>0</v>
      </c>
      <c r="AJ93" s="111" t="s">
        <v>111</v>
      </c>
      <c r="AK93" s="148">
        <f t="shared" ref="AK93" si="126">SUM(AK94:AK95)</f>
        <v>0</v>
      </c>
      <c r="AL93" s="111" t="s">
        <v>111</v>
      </c>
      <c r="AM93" s="190">
        <f t="shared" si="102"/>
        <v>0</v>
      </c>
      <c r="AN93" s="111" t="s">
        <v>111</v>
      </c>
      <c r="AO93" s="111" t="s">
        <v>111</v>
      </c>
    </row>
    <row r="94" spans="1:41" s="27" customFormat="1" ht="36" x14ac:dyDescent="0.25">
      <c r="A94" s="93" t="s">
        <v>149</v>
      </c>
      <c r="B94" s="29" t="s">
        <v>150</v>
      </c>
      <c r="C94" s="198" t="s">
        <v>45</v>
      </c>
      <c r="D94" s="116" t="s">
        <v>111</v>
      </c>
      <c r="E94" s="117" t="s">
        <v>111</v>
      </c>
      <c r="F94" s="117" t="s">
        <v>111</v>
      </c>
      <c r="G94" s="117" t="s">
        <v>111</v>
      </c>
      <c r="H94" s="117" t="s">
        <v>111</v>
      </c>
      <c r="I94" s="117" t="s">
        <v>111</v>
      </c>
      <c r="J94" s="117" t="s">
        <v>111</v>
      </c>
      <c r="K94" s="117" t="s">
        <v>111</v>
      </c>
      <c r="L94" s="117" t="s">
        <v>111</v>
      </c>
      <c r="M94" s="117" t="s">
        <v>111</v>
      </c>
      <c r="N94" s="117" t="s">
        <v>111</v>
      </c>
      <c r="O94" s="117" t="s">
        <v>111</v>
      </c>
      <c r="P94" s="117" t="s">
        <v>111</v>
      </c>
      <c r="Q94" s="117" t="s">
        <v>111</v>
      </c>
      <c r="R94" s="117" t="s">
        <v>111</v>
      </c>
      <c r="S94" s="117" t="s">
        <v>111</v>
      </c>
      <c r="T94" s="117" t="s">
        <v>111</v>
      </c>
      <c r="U94" s="117" t="s">
        <v>111</v>
      </c>
      <c r="V94" s="117" t="s">
        <v>46</v>
      </c>
      <c r="W94" s="117" t="s">
        <v>111</v>
      </c>
      <c r="X94" s="117" t="s">
        <v>46</v>
      </c>
      <c r="Y94" s="117" t="s">
        <v>111</v>
      </c>
      <c r="Z94" s="117" t="s">
        <v>111</v>
      </c>
      <c r="AA94" s="117" t="s">
        <v>46</v>
      </c>
      <c r="AB94" s="117" t="s">
        <v>111</v>
      </c>
      <c r="AC94" s="164">
        <v>0</v>
      </c>
      <c r="AD94" s="117" t="s">
        <v>111</v>
      </c>
      <c r="AE94" s="157">
        <v>0</v>
      </c>
      <c r="AF94" s="117" t="s">
        <v>111</v>
      </c>
      <c r="AG94" s="157">
        <v>0</v>
      </c>
      <c r="AH94" s="117" t="s">
        <v>111</v>
      </c>
      <c r="AI94" s="164">
        <v>0</v>
      </c>
      <c r="AJ94" s="117" t="s">
        <v>111</v>
      </c>
      <c r="AK94" s="164">
        <v>0</v>
      </c>
      <c r="AL94" s="117" t="s">
        <v>111</v>
      </c>
      <c r="AM94" s="77">
        <f t="shared" si="102"/>
        <v>0</v>
      </c>
      <c r="AN94" s="117" t="s">
        <v>111</v>
      </c>
      <c r="AO94" s="117" t="s">
        <v>111</v>
      </c>
    </row>
    <row r="95" spans="1:41" s="27" customFormat="1" ht="36" x14ac:dyDescent="0.25">
      <c r="A95" s="93" t="s">
        <v>151</v>
      </c>
      <c r="B95" s="29" t="s">
        <v>152</v>
      </c>
      <c r="C95" s="198" t="s">
        <v>45</v>
      </c>
      <c r="D95" s="116" t="s">
        <v>111</v>
      </c>
      <c r="E95" s="117" t="s">
        <v>111</v>
      </c>
      <c r="F95" s="117" t="s">
        <v>111</v>
      </c>
      <c r="G95" s="117" t="s">
        <v>111</v>
      </c>
      <c r="H95" s="117" t="s">
        <v>111</v>
      </c>
      <c r="I95" s="117" t="s">
        <v>111</v>
      </c>
      <c r="J95" s="117" t="s">
        <v>111</v>
      </c>
      <c r="K95" s="117" t="s">
        <v>111</v>
      </c>
      <c r="L95" s="117" t="s">
        <v>111</v>
      </c>
      <c r="M95" s="117" t="s">
        <v>111</v>
      </c>
      <c r="N95" s="117" t="s">
        <v>111</v>
      </c>
      <c r="O95" s="117" t="s">
        <v>111</v>
      </c>
      <c r="P95" s="117" t="s">
        <v>111</v>
      </c>
      <c r="Q95" s="117" t="s">
        <v>111</v>
      </c>
      <c r="R95" s="117" t="s">
        <v>111</v>
      </c>
      <c r="S95" s="117" t="s">
        <v>111</v>
      </c>
      <c r="T95" s="117" t="s">
        <v>111</v>
      </c>
      <c r="U95" s="117" t="s">
        <v>111</v>
      </c>
      <c r="V95" s="117" t="s">
        <v>46</v>
      </c>
      <c r="W95" s="117" t="s">
        <v>111</v>
      </c>
      <c r="X95" s="117" t="s">
        <v>46</v>
      </c>
      <c r="Y95" s="117" t="s">
        <v>111</v>
      </c>
      <c r="Z95" s="117" t="s">
        <v>111</v>
      </c>
      <c r="AA95" s="117" t="s">
        <v>46</v>
      </c>
      <c r="AB95" s="117" t="s">
        <v>111</v>
      </c>
      <c r="AC95" s="164">
        <v>0</v>
      </c>
      <c r="AD95" s="117" t="s">
        <v>111</v>
      </c>
      <c r="AE95" s="157">
        <v>0</v>
      </c>
      <c r="AF95" s="117" t="s">
        <v>111</v>
      </c>
      <c r="AG95" s="157">
        <v>0</v>
      </c>
      <c r="AH95" s="117" t="s">
        <v>111</v>
      </c>
      <c r="AI95" s="164">
        <v>0</v>
      </c>
      <c r="AJ95" s="117" t="s">
        <v>111</v>
      </c>
      <c r="AK95" s="164">
        <v>0</v>
      </c>
      <c r="AL95" s="117" t="s">
        <v>111</v>
      </c>
      <c r="AM95" s="77">
        <f t="shared" si="102"/>
        <v>0</v>
      </c>
      <c r="AN95" s="117" t="s">
        <v>111</v>
      </c>
      <c r="AO95" s="117" t="s">
        <v>111</v>
      </c>
    </row>
    <row r="96" spans="1:41" s="27" customFormat="1" ht="24" x14ac:dyDescent="0.25">
      <c r="A96" s="90" t="s">
        <v>153</v>
      </c>
      <c r="B96" s="33" t="s">
        <v>154</v>
      </c>
      <c r="C96" s="200" t="s">
        <v>45</v>
      </c>
      <c r="D96" s="110" t="s">
        <v>111</v>
      </c>
      <c r="E96" s="111" t="s">
        <v>111</v>
      </c>
      <c r="F96" s="111" t="s">
        <v>111</v>
      </c>
      <c r="G96" s="111" t="s">
        <v>111</v>
      </c>
      <c r="H96" s="111" t="s">
        <v>111</v>
      </c>
      <c r="I96" s="111" t="s">
        <v>111</v>
      </c>
      <c r="J96" s="111" t="s">
        <v>111</v>
      </c>
      <c r="K96" s="111" t="s">
        <v>111</v>
      </c>
      <c r="L96" s="111" t="s">
        <v>111</v>
      </c>
      <c r="M96" s="111" t="s">
        <v>111</v>
      </c>
      <c r="N96" s="111" t="s">
        <v>111</v>
      </c>
      <c r="O96" s="111" t="s">
        <v>111</v>
      </c>
      <c r="P96" s="111" t="s">
        <v>111</v>
      </c>
      <c r="Q96" s="111" t="s">
        <v>111</v>
      </c>
      <c r="R96" s="111" t="s">
        <v>111</v>
      </c>
      <c r="S96" s="111" t="s">
        <v>111</v>
      </c>
      <c r="T96" s="111" t="s">
        <v>111</v>
      </c>
      <c r="U96" s="111" t="s">
        <v>111</v>
      </c>
      <c r="V96" s="153">
        <f t="shared" ref="V96" si="127">SUM(V98:V104)</f>
        <v>0.54879999999999995</v>
      </c>
      <c r="W96" s="111" t="s">
        <v>111</v>
      </c>
      <c r="X96" s="153">
        <f t="shared" ref="X96" si="128">SUM(X98:X104)</f>
        <v>0.54879999999999995</v>
      </c>
      <c r="Y96" s="111" t="s">
        <v>111</v>
      </c>
      <c r="Z96" s="111" t="s">
        <v>111</v>
      </c>
      <c r="AA96" s="153">
        <f t="shared" ref="AA96" si="129">SUM(AA98:AA104)</f>
        <v>0.54879999999999995</v>
      </c>
      <c r="AB96" s="111" t="s">
        <v>111</v>
      </c>
      <c r="AC96" s="169">
        <f t="shared" ref="AC96" si="130">SUM(AC98:AC110)</f>
        <v>1.0694699999999999</v>
      </c>
      <c r="AD96" s="111" t="s">
        <v>111</v>
      </c>
      <c r="AE96" s="156">
        <f t="shared" ref="AE96" si="131">SUM(AE98:AE110)</f>
        <v>0</v>
      </c>
      <c r="AF96" s="111" t="s">
        <v>111</v>
      </c>
      <c r="AG96" s="156">
        <f t="shared" ref="AG96" si="132">SUM(AG98:AG110)</f>
        <v>0.76</v>
      </c>
      <c r="AH96" s="111" t="s">
        <v>111</v>
      </c>
      <c r="AI96" s="169">
        <f t="shared" ref="AI96" si="133">SUM(AI98:AI110)</f>
        <v>0</v>
      </c>
      <c r="AJ96" s="111" t="s">
        <v>111</v>
      </c>
      <c r="AK96" s="169">
        <f t="shared" ref="AK96" si="134">SUM(AK98:AK110)</f>
        <v>0</v>
      </c>
      <c r="AL96" s="111" t="s">
        <v>111</v>
      </c>
      <c r="AM96" s="190">
        <f t="shared" si="102"/>
        <v>1.8294699999999999</v>
      </c>
      <c r="AN96" s="111" t="s">
        <v>111</v>
      </c>
      <c r="AO96" s="111" t="s">
        <v>111</v>
      </c>
    </row>
    <row r="97" spans="1:41" s="27" customFormat="1" x14ac:dyDescent="0.25">
      <c r="A97" s="90"/>
      <c r="B97" s="48" t="s">
        <v>204</v>
      </c>
      <c r="C97" s="212"/>
      <c r="D97" s="134">
        <v>0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4">
        <v>0</v>
      </c>
      <c r="O97" s="134">
        <v>0</v>
      </c>
      <c r="P97" s="134">
        <v>0</v>
      </c>
      <c r="Q97" s="134">
        <v>0</v>
      </c>
      <c r="R97" s="134">
        <v>0</v>
      </c>
      <c r="S97" s="134">
        <v>0</v>
      </c>
      <c r="T97" s="134">
        <v>0</v>
      </c>
      <c r="U97" s="134">
        <v>0</v>
      </c>
      <c r="V97" s="134">
        <v>0</v>
      </c>
      <c r="W97" s="134">
        <v>0</v>
      </c>
      <c r="X97" s="134">
        <v>0</v>
      </c>
      <c r="Y97" s="134">
        <v>0</v>
      </c>
      <c r="Z97" s="134">
        <v>0</v>
      </c>
      <c r="AA97" s="134">
        <v>0</v>
      </c>
      <c r="AB97" s="134">
        <v>0</v>
      </c>
      <c r="AC97" s="134">
        <v>0</v>
      </c>
      <c r="AD97" s="134">
        <v>0</v>
      </c>
      <c r="AE97" s="186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90">
        <f t="shared" ref="AM97" si="135">AC97+AE97+AG97+AI97+AK97</f>
        <v>0</v>
      </c>
      <c r="AN97" s="134">
        <v>0</v>
      </c>
      <c r="AO97" s="134">
        <v>0</v>
      </c>
    </row>
    <row r="98" spans="1:41" s="27" customFormat="1" ht="24.75" thickBot="1" x14ac:dyDescent="0.3">
      <c r="A98" s="104" t="s">
        <v>171</v>
      </c>
      <c r="B98" s="55" t="s">
        <v>175</v>
      </c>
      <c r="C98" s="213" t="s">
        <v>253</v>
      </c>
      <c r="D98" s="132" t="s">
        <v>108</v>
      </c>
      <c r="E98" s="133">
        <v>2020</v>
      </c>
      <c r="F98" s="133">
        <v>2020</v>
      </c>
      <c r="G98" s="133" t="s">
        <v>46</v>
      </c>
      <c r="H98" s="133" t="s">
        <v>46</v>
      </c>
      <c r="I98" s="133" t="s">
        <v>46</v>
      </c>
      <c r="J98" s="133" t="s">
        <v>46</v>
      </c>
      <c r="K98" s="133" t="s">
        <v>46</v>
      </c>
      <c r="L98" s="133" t="s">
        <v>46</v>
      </c>
      <c r="M98" s="133" t="s">
        <v>46</v>
      </c>
      <c r="N98" s="133" t="s">
        <v>46</v>
      </c>
      <c r="O98" s="133" t="s">
        <v>46</v>
      </c>
      <c r="P98" s="133" t="s">
        <v>46</v>
      </c>
      <c r="Q98" s="133" t="s">
        <v>46</v>
      </c>
      <c r="R98" s="133" t="s">
        <v>46</v>
      </c>
      <c r="S98" s="133" t="s">
        <v>46</v>
      </c>
      <c r="T98" s="133" t="s">
        <v>46</v>
      </c>
      <c r="U98" s="133" t="s">
        <v>46</v>
      </c>
      <c r="V98" s="154">
        <v>0.54879999999999995</v>
      </c>
      <c r="W98" s="133" t="s">
        <v>46</v>
      </c>
      <c r="X98" s="154">
        <v>0.54879999999999995</v>
      </c>
      <c r="Y98" s="133" t="s">
        <v>46</v>
      </c>
      <c r="Z98" s="133" t="s">
        <v>46</v>
      </c>
      <c r="AA98" s="154">
        <v>0.54879999999999995</v>
      </c>
      <c r="AB98" s="133" t="s">
        <v>46</v>
      </c>
      <c r="AC98" s="154">
        <v>0</v>
      </c>
      <c r="AD98" s="133" t="s">
        <v>46</v>
      </c>
      <c r="AE98" s="185">
        <v>0</v>
      </c>
      <c r="AF98" s="133" t="s">
        <v>46</v>
      </c>
      <c r="AG98" s="185">
        <v>0</v>
      </c>
      <c r="AH98" s="133" t="s">
        <v>46</v>
      </c>
      <c r="AI98" s="154">
        <v>0</v>
      </c>
      <c r="AJ98" s="133" t="s">
        <v>46</v>
      </c>
      <c r="AK98" s="154">
        <v>0</v>
      </c>
      <c r="AL98" s="133" t="s">
        <v>46</v>
      </c>
      <c r="AM98" s="77">
        <f t="shared" si="102"/>
        <v>0</v>
      </c>
      <c r="AN98" s="133" t="s">
        <v>46</v>
      </c>
      <c r="AO98" s="133" t="s">
        <v>46</v>
      </c>
    </row>
    <row r="99" spans="1:41" s="27" customFormat="1" ht="16.5" thickTop="1" x14ac:dyDescent="0.25">
      <c r="A99" s="90"/>
      <c r="B99" s="48" t="s">
        <v>201</v>
      </c>
      <c r="C99" s="214"/>
      <c r="D99" s="134">
        <v>0</v>
      </c>
      <c r="E99" s="134">
        <v>0</v>
      </c>
      <c r="F99" s="134">
        <v>0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4">
        <v>0</v>
      </c>
      <c r="O99" s="134">
        <v>0</v>
      </c>
      <c r="P99" s="134">
        <v>0</v>
      </c>
      <c r="Q99" s="134">
        <v>0</v>
      </c>
      <c r="R99" s="134">
        <v>0</v>
      </c>
      <c r="S99" s="134">
        <v>0</v>
      </c>
      <c r="T99" s="134">
        <v>0</v>
      </c>
      <c r="U99" s="134">
        <v>0</v>
      </c>
      <c r="V99" s="134">
        <v>0</v>
      </c>
      <c r="W99" s="134">
        <v>0</v>
      </c>
      <c r="X99" s="134">
        <v>0</v>
      </c>
      <c r="Y99" s="134">
        <v>0</v>
      </c>
      <c r="Z99" s="134">
        <v>0</v>
      </c>
      <c r="AA99" s="134">
        <v>0</v>
      </c>
      <c r="AB99" s="134">
        <v>0</v>
      </c>
      <c r="AC99" s="134">
        <v>0</v>
      </c>
      <c r="AD99" s="134">
        <v>0</v>
      </c>
      <c r="AE99" s="186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90">
        <f t="shared" ref="AM99" si="136">AC99+AE99+AG99+AI99+AK99</f>
        <v>0</v>
      </c>
      <c r="AN99" s="134">
        <v>0</v>
      </c>
      <c r="AO99" s="134">
        <v>0</v>
      </c>
    </row>
    <row r="100" spans="1:41" s="27" customFormat="1" ht="36" x14ac:dyDescent="0.25">
      <c r="A100" s="93" t="s">
        <v>172</v>
      </c>
      <c r="B100" s="44" t="s">
        <v>206</v>
      </c>
      <c r="C100" s="215" t="s">
        <v>254</v>
      </c>
      <c r="D100" s="116" t="s">
        <v>108</v>
      </c>
      <c r="E100" s="117">
        <v>2021</v>
      </c>
      <c r="F100" s="117">
        <v>2021</v>
      </c>
      <c r="G100" s="117" t="s">
        <v>46</v>
      </c>
      <c r="H100" s="117" t="s">
        <v>46</v>
      </c>
      <c r="I100" s="117" t="s">
        <v>46</v>
      </c>
      <c r="J100" s="117" t="s">
        <v>46</v>
      </c>
      <c r="K100" s="117" t="s">
        <v>46</v>
      </c>
      <c r="L100" s="117" t="s">
        <v>46</v>
      </c>
      <c r="M100" s="117" t="s">
        <v>46</v>
      </c>
      <c r="N100" s="117" t="s">
        <v>46</v>
      </c>
      <c r="O100" s="117" t="s">
        <v>46</v>
      </c>
      <c r="P100" s="117" t="s">
        <v>46</v>
      </c>
      <c r="Q100" s="117" t="s">
        <v>46</v>
      </c>
      <c r="R100" s="117" t="s">
        <v>46</v>
      </c>
      <c r="S100" s="117" t="s">
        <v>46</v>
      </c>
      <c r="T100" s="117" t="s">
        <v>46</v>
      </c>
      <c r="U100" s="117" t="s">
        <v>46</v>
      </c>
      <c r="V100" s="155" t="str">
        <f t="shared" ref="V100:V101" si="137">S100</f>
        <v>н/д</v>
      </c>
      <c r="W100" s="117" t="s">
        <v>46</v>
      </c>
      <c r="X100" s="155" t="str">
        <f t="shared" ref="X100:X101" si="138">U100</f>
        <v>н/д</v>
      </c>
      <c r="Y100" s="117" t="s">
        <v>46</v>
      </c>
      <c r="Z100" s="117" t="s">
        <v>46</v>
      </c>
      <c r="AA100" s="155" t="str">
        <f t="shared" ref="AA100:AA101" si="139">X100</f>
        <v>н/д</v>
      </c>
      <c r="AB100" s="117" t="s">
        <v>46</v>
      </c>
      <c r="AC100" s="164">
        <v>0.29207</v>
      </c>
      <c r="AD100" s="117" t="s">
        <v>46</v>
      </c>
      <c r="AE100" s="157">
        <v>0</v>
      </c>
      <c r="AF100" s="117" t="s">
        <v>46</v>
      </c>
      <c r="AG100" s="157">
        <v>0</v>
      </c>
      <c r="AH100" s="117" t="s">
        <v>46</v>
      </c>
      <c r="AI100" s="164">
        <v>0</v>
      </c>
      <c r="AJ100" s="117" t="s">
        <v>46</v>
      </c>
      <c r="AK100" s="164">
        <v>0</v>
      </c>
      <c r="AL100" s="117" t="s">
        <v>46</v>
      </c>
      <c r="AM100" s="77">
        <f t="shared" si="102"/>
        <v>0.29207</v>
      </c>
      <c r="AN100" s="117" t="s">
        <v>46</v>
      </c>
      <c r="AO100" s="117" t="s">
        <v>46</v>
      </c>
    </row>
    <row r="101" spans="1:41" s="27" customFormat="1" ht="36" x14ac:dyDescent="0.25">
      <c r="A101" s="93" t="s">
        <v>173</v>
      </c>
      <c r="B101" s="45" t="s">
        <v>205</v>
      </c>
      <c r="C101" s="215" t="s">
        <v>255</v>
      </c>
      <c r="D101" s="116" t="s">
        <v>108</v>
      </c>
      <c r="E101" s="117">
        <v>2021</v>
      </c>
      <c r="F101" s="117">
        <v>2021</v>
      </c>
      <c r="G101" s="117" t="s">
        <v>46</v>
      </c>
      <c r="H101" s="117" t="s">
        <v>46</v>
      </c>
      <c r="I101" s="117" t="s">
        <v>46</v>
      </c>
      <c r="J101" s="117" t="s">
        <v>46</v>
      </c>
      <c r="K101" s="117" t="s">
        <v>46</v>
      </c>
      <c r="L101" s="117" t="s">
        <v>46</v>
      </c>
      <c r="M101" s="117" t="s">
        <v>46</v>
      </c>
      <c r="N101" s="117" t="s">
        <v>46</v>
      </c>
      <c r="O101" s="117" t="s">
        <v>46</v>
      </c>
      <c r="P101" s="117" t="s">
        <v>46</v>
      </c>
      <c r="Q101" s="117" t="s">
        <v>46</v>
      </c>
      <c r="R101" s="117" t="s">
        <v>46</v>
      </c>
      <c r="S101" s="117" t="s">
        <v>46</v>
      </c>
      <c r="T101" s="117" t="s">
        <v>46</v>
      </c>
      <c r="U101" s="117" t="s">
        <v>46</v>
      </c>
      <c r="V101" s="155" t="str">
        <f t="shared" si="137"/>
        <v>н/д</v>
      </c>
      <c r="W101" s="117" t="s">
        <v>46</v>
      </c>
      <c r="X101" s="155" t="str">
        <f t="shared" si="138"/>
        <v>н/д</v>
      </c>
      <c r="Y101" s="117" t="s">
        <v>46</v>
      </c>
      <c r="Z101" s="117" t="s">
        <v>46</v>
      </c>
      <c r="AA101" s="155" t="str">
        <f t="shared" si="139"/>
        <v>н/д</v>
      </c>
      <c r="AB101" s="117" t="s">
        <v>46</v>
      </c>
      <c r="AC101" s="164">
        <v>0.77739999999999998</v>
      </c>
      <c r="AD101" s="117" t="s">
        <v>46</v>
      </c>
      <c r="AE101" s="157">
        <v>0</v>
      </c>
      <c r="AF101" s="117" t="s">
        <v>46</v>
      </c>
      <c r="AG101" s="157">
        <v>0</v>
      </c>
      <c r="AH101" s="117" t="s">
        <v>46</v>
      </c>
      <c r="AI101" s="164">
        <v>0</v>
      </c>
      <c r="AJ101" s="117" t="s">
        <v>46</v>
      </c>
      <c r="AK101" s="164">
        <v>0</v>
      </c>
      <c r="AL101" s="117" t="s">
        <v>46</v>
      </c>
      <c r="AM101" s="77">
        <f t="shared" si="102"/>
        <v>0.77739999999999998</v>
      </c>
      <c r="AN101" s="117" t="s">
        <v>46</v>
      </c>
      <c r="AO101" s="117" t="s">
        <v>46</v>
      </c>
    </row>
    <row r="102" spans="1:41" s="27" customFormat="1" x14ac:dyDescent="0.25">
      <c r="A102" s="90"/>
      <c r="B102" s="48" t="s">
        <v>203</v>
      </c>
      <c r="C102" s="214"/>
      <c r="D102" s="134">
        <v>0</v>
      </c>
      <c r="E102" s="134">
        <v>0</v>
      </c>
      <c r="F102" s="134">
        <v>0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4">
        <v>0</v>
      </c>
      <c r="O102" s="134">
        <v>0</v>
      </c>
      <c r="P102" s="134">
        <v>0</v>
      </c>
      <c r="Q102" s="134">
        <v>0</v>
      </c>
      <c r="R102" s="134">
        <v>0</v>
      </c>
      <c r="S102" s="134">
        <v>0</v>
      </c>
      <c r="T102" s="134">
        <v>0</v>
      </c>
      <c r="U102" s="134">
        <v>0</v>
      </c>
      <c r="V102" s="134">
        <v>0</v>
      </c>
      <c r="W102" s="134">
        <v>0</v>
      </c>
      <c r="X102" s="134">
        <v>0</v>
      </c>
      <c r="Y102" s="134">
        <v>0</v>
      </c>
      <c r="Z102" s="134">
        <v>0</v>
      </c>
      <c r="AA102" s="134">
        <v>0</v>
      </c>
      <c r="AB102" s="134">
        <v>0</v>
      </c>
      <c r="AC102" s="134">
        <v>0</v>
      </c>
      <c r="AD102" s="134">
        <v>0</v>
      </c>
      <c r="AE102" s="186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90">
        <f t="shared" si="102"/>
        <v>0</v>
      </c>
      <c r="AN102" s="134">
        <v>0</v>
      </c>
      <c r="AO102" s="134">
        <v>0</v>
      </c>
    </row>
    <row r="103" spans="1:41" s="27" customFormat="1" x14ac:dyDescent="0.25">
      <c r="A103" s="90"/>
      <c r="B103" s="48" t="s">
        <v>208</v>
      </c>
      <c r="C103" s="214"/>
      <c r="D103" s="134">
        <v>0</v>
      </c>
      <c r="E103" s="134">
        <v>0</v>
      </c>
      <c r="F103" s="134">
        <v>0</v>
      </c>
      <c r="G103" s="134">
        <v>0</v>
      </c>
      <c r="H103" s="134">
        <v>0</v>
      </c>
      <c r="I103" s="134">
        <v>0</v>
      </c>
      <c r="J103" s="134">
        <v>0</v>
      </c>
      <c r="K103" s="134">
        <v>0</v>
      </c>
      <c r="L103" s="134">
        <v>0</v>
      </c>
      <c r="M103" s="134">
        <v>0</v>
      </c>
      <c r="N103" s="134">
        <v>0</v>
      </c>
      <c r="O103" s="134">
        <v>0</v>
      </c>
      <c r="P103" s="134">
        <v>0</v>
      </c>
      <c r="Q103" s="134">
        <v>0</v>
      </c>
      <c r="R103" s="134">
        <v>0</v>
      </c>
      <c r="S103" s="134">
        <v>0</v>
      </c>
      <c r="T103" s="134">
        <v>0</v>
      </c>
      <c r="U103" s="134">
        <v>0</v>
      </c>
      <c r="V103" s="134">
        <v>0</v>
      </c>
      <c r="W103" s="134">
        <v>0</v>
      </c>
      <c r="X103" s="134">
        <v>0</v>
      </c>
      <c r="Y103" s="134">
        <v>0</v>
      </c>
      <c r="Z103" s="134">
        <v>0</v>
      </c>
      <c r="AA103" s="134">
        <v>0</v>
      </c>
      <c r="AB103" s="134">
        <v>0</v>
      </c>
      <c r="AC103" s="134">
        <v>0</v>
      </c>
      <c r="AD103" s="134">
        <v>0</v>
      </c>
      <c r="AE103" s="186">
        <v>0</v>
      </c>
      <c r="AF103" s="134">
        <v>0</v>
      </c>
      <c r="AG103" s="134">
        <v>0</v>
      </c>
      <c r="AH103" s="134">
        <v>0</v>
      </c>
      <c r="AI103" s="134">
        <v>0</v>
      </c>
      <c r="AJ103" s="134">
        <v>0</v>
      </c>
      <c r="AK103" s="134">
        <v>0</v>
      </c>
      <c r="AL103" s="134">
        <v>0</v>
      </c>
      <c r="AM103" s="190">
        <f t="shared" si="102"/>
        <v>0</v>
      </c>
      <c r="AN103" s="134">
        <v>0</v>
      </c>
      <c r="AO103" s="134">
        <v>0</v>
      </c>
    </row>
    <row r="104" spans="1:41" s="27" customFormat="1" ht="16.5" hidden="1" outlineLevel="1" thickBot="1" x14ac:dyDescent="0.3">
      <c r="A104" s="93"/>
      <c r="B104" s="57"/>
      <c r="C104" s="215"/>
      <c r="D104" s="1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55"/>
      <c r="W104" s="117"/>
      <c r="X104" s="155"/>
      <c r="Y104" s="117"/>
      <c r="Z104" s="117"/>
      <c r="AA104" s="155"/>
      <c r="AB104" s="117"/>
      <c r="AC104" s="170"/>
      <c r="AD104" s="117"/>
      <c r="AE104" s="157"/>
      <c r="AF104" s="117"/>
      <c r="AG104" s="157"/>
      <c r="AH104" s="117"/>
      <c r="AI104" s="164"/>
      <c r="AJ104" s="117"/>
      <c r="AK104" s="164"/>
      <c r="AL104" s="117"/>
      <c r="AM104" s="77"/>
      <c r="AN104" s="117"/>
      <c r="AO104" s="117"/>
    </row>
    <row r="105" spans="1:41" s="27" customFormat="1" ht="36" collapsed="1" x14ac:dyDescent="0.25">
      <c r="A105" s="93" t="s">
        <v>174</v>
      </c>
      <c r="B105" s="56" t="s">
        <v>207</v>
      </c>
      <c r="C105" s="215" t="s">
        <v>256</v>
      </c>
      <c r="D105" s="116" t="s">
        <v>108</v>
      </c>
      <c r="E105" s="117">
        <v>2023</v>
      </c>
      <c r="F105" s="117">
        <v>2023</v>
      </c>
      <c r="G105" s="117" t="s">
        <v>46</v>
      </c>
      <c r="H105" s="117" t="s">
        <v>46</v>
      </c>
      <c r="I105" s="117" t="s">
        <v>46</v>
      </c>
      <c r="J105" s="117" t="s">
        <v>46</v>
      </c>
      <c r="K105" s="117" t="s">
        <v>46</v>
      </c>
      <c r="L105" s="117" t="s">
        <v>46</v>
      </c>
      <c r="M105" s="117" t="s">
        <v>46</v>
      </c>
      <c r="N105" s="117" t="s">
        <v>46</v>
      </c>
      <c r="O105" s="117" t="s">
        <v>46</v>
      </c>
      <c r="P105" s="117" t="s">
        <v>46</v>
      </c>
      <c r="Q105" s="117" t="s">
        <v>46</v>
      </c>
      <c r="R105" s="117" t="s">
        <v>46</v>
      </c>
      <c r="S105" s="117" t="s">
        <v>46</v>
      </c>
      <c r="T105" s="117" t="s">
        <v>46</v>
      </c>
      <c r="U105" s="117" t="s">
        <v>46</v>
      </c>
      <c r="V105" s="155" t="str">
        <f t="shared" ref="V105" si="140">S105</f>
        <v>н/д</v>
      </c>
      <c r="W105" s="117" t="s">
        <v>46</v>
      </c>
      <c r="X105" s="155" t="str">
        <f t="shared" ref="X105" si="141">U105</f>
        <v>н/д</v>
      </c>
      <c r="Y105" s="117" t="s">
        <v>46</v>
      </c>
      <c r="Z105" s="117" t="s">
        <v>46</v>
      </c>
      <c r="AA105" s="155" t="str">
        <f t="shared" ref="AA105" si="142">X105</f>
        <v>н/д</v>
      </c>
      <c r="AB105" s="117" t="s">
        <v>46</v>
      </c>
      <c r="AC105" s="170">
        <v>0</v>
      </c>
      <c r="AD105" s="117" t="s">
        <v>46</v>
      </c>
      <c r="AE105" s="157">
        <v>0</v>
      </c>
      <c r="AF105" s="117" t="s">
        <v>46</v>
      </c>
      <c r="AG105" s="157">
        <v>0.76</v>
      </c>
      <c r="AH105" s="117" t="s">
        <v>46</v>
      </c>
      <c r="AI105" s="164">
        <v>0</v>
      </c>
      <c r="AJ105" s="117" t="s">
        <v>46</v>
      </c>
      <c r="AK105" s="164">
        <v>0</v>
      </c>
      <c r="AL105" s="117" t="s">
        <v>46</v>
      </c>
      <c r="AM105" s="77">
        <f t="shared" si="102"/>
        <v>0.76</v>
      </c>
      <c r="AN105" s="117" t="s">
        <v>46</v>
      </c>
      <c r="AO105" s="117" t="s">
        <v>46</v>
      </c>
    </row>
    <row r="106" spans="1:41" s="27" customFormat="1" hidden="1" outlineLevel="1" x14ac:dyDescent="0.25">
      <c r="A106" s="93"/>
      <c r="B106" s="44"/>
      <c r="C106" s="215"/>
      <c r="D106" s="116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55"/>
      <c r="W106" s="117"/>
      <c r="X106" s="155"/>
      <c r="Y106" s="117"/>
      <c r="Z106" s="117"/>
      <c r="AA106" s="155"/>
      <c r="AB106" s="117"/>
      <c r="AC106" s="170"/>
      <c r="AD106" s="117"/>
      <c r="AE106" s="157"/>
      <c r="AF106" s="117"/>
      <c r="AG106" s="157"/>
      <c r="AH106" s="117"/>
      <c r="AI106" s="164"/>
      <c r="AJ106" s="117"/>
      <c r="AK106" s="164"/>
      <c r="AL106" s="117"/>
      <c r="AM106" s="77"/>
      <c r="AN106" s="117"/>
      <c r="AO106" s="117"/>
    </row>
    <row r="107" spans="1:41" s="27" customFormat="1" hidden="1" outlineLevel="1" x14ac:dyDescent="0.25">
      <c r="A107" s="93"/>
      <c r="B107" s="44"/>
      <c r="C107" s="216"/>
      <c r="D107" s="116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55"/>
      <c r="W107" s="117"/>
      <c r="X107" s="155"/>
      <c r="Y107" s="117"/>
      <c r="Z107" s="117"/>
      <c r="AA107" s="155"/>
      <c r="AB107" s="117"/>
      <c r="AC107" s="170"/>
      <c r="AD107" s="117"/>
      <c r="AE107" s="157"/>
      <c r="AF107" s="117"/>
      <c r="AG107" s="157"/>
      <c r="AH107" s="117"/>
      <c r="AI107" s="164"/>
      <c r="AJ107" s="117"/>
      <c r="AK107" s="164"/>
      <c r="AL107" s="117"/>
      <c r="AM107" s="77"/>
      <c r="AN107" s="117"/>
      <c r="AO107" s="117"/>
    </row>
    <row r="108" spans="1:41" s="27" customFormat="1" hidden="1" outlineLevel="1" x14ac:dyDescent="0.25">
      <c r="A108" s="93"/>
      <c r="B108" s="44"/>
      <c r="C108" s="216"/>
      <c r="D108" s="116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55"/>
      <c r="W108" s="117"/>
      <c r="X108" s="155"/>
      <c r="Y108" s="117"/>
      <c r="Z108" s="117"/>
      <c r="AA108" s="155"/>
      <c r="AB108" s="117"/>
      <c r="AC108" s="170"/>
      <c r="AD108" s="117"/>
      <c r="AE108" s="157"/>
      <c r="AF108" s="117"/>
      <c r="AG108" s="157"/>
      <c r="AH108" s="117"/>
      <c r="AI108" s="164"/>
      <c r="AJ108" s="117"/>
      <c r="AK108" s="164"/>
      <c r="AL108" s="117"/>
      <c r="AM108" s="77"/>
      <c r="AN108" s="117"/>
      <c r="AO108" s="117"/>
    </row>
    <row r="109" spans="1:41" s="27" customFormat="1" collapsed="1" x14ac:dyDescent="0.25">
      <c r="A109" s="90"/>
      <c r="B109" s="48" t="s">
        <v>209</v>
      </c>
      <c r="C109" s="214"/>
      <c r="D109" s="110">
        <v>0</v>
      </c>
      <c r="E109" s="111">
        <v>0</v>
      </c>
      <c r="F109" s="111">
        <v>0</v>
      </c>
      <c r="G109" s="111">
        <v>0</v>
      </c>
      <c r="H109" s="111">
        <v>0</v>
      </c>
      <c r="I109" s="111">
        <v>0</v>
      </c>
      <c r="J109" s="111">
        <v>0</v>
      </c>
      <c r="K109" s="111">
        <v>0</v>
      </c>
      <c r="L109" s="111">
        <v>0</v>
      </c>
      <c r="M109" s="111">
        <v>0</v>
      </c>
      <c r="N109" s="111">
        <v>0</v>
      </c>
      <c r="O109" s="111">
        <v>0</v>
      </c>
      <c r="P109" s="111">
        <v>0</v>
      </c>
      <c r="Q109" s="111">
        <v>0</v>
      </c>
      <c r="R109" s="111">
        <v>0</v>
      </c>
      <c r="S109" s="111">
        <v>0</v>
      </c>
      <c r="T109" s="111">
        <v>0</v>
      </c>
      <c r="U109" s="111">
        <v>0</v>
      </c>
      <c r="V109" s="111">
        <v>0</v>
      </c>
      <c r="W109" s="111">
        <v>0</v>
      </c>
      <c r="X109" s="111">
        <v>0</v>
      </c>
      <c r="Y109" s="111">
        <v>0</v>
      </c>
      <c r="Z109" s="111">
        <v>0</v>
      </c>
      <c r="AA109" s="111">
        <v>0</v>
      </c>
      <c r="AB109" s="111">
        <v>0</v>
      </c>
      <c r="AC109" s="148">
        <v>0</v>
      </c>
      <c r="AD109" s="111">
        <v>0</v>
      </c>
      <c r="AE109" s="158">
        <v>0</v>
      </c>
      <c r="AF109" s="111">
        <v>0</v>
      </c>
      <c r="AG109" s="158">
        <v>0</v>
      </c>
      <c r="AH109" s="111">
        <v>0</v>
      </c>
      <c r="AI109" s="148">
        <v>0</v>
      </c>
      <c r="AJ109" s="111">
        <v>0</v>
      </c>
      <c r="AK109" s="148">
        <v>0</v>
      </c>
      <c r="AL109" s="111">
        <v>0</v>
      </c>
      <c r="AM109" s="190">
        <f t="shared" si="102"/>
        <v>0</v>
      </c>
      <c r="AN109" s="111">
        <v>0</v>
      </c>
      <c r="AO109" s="111">
        <v>0</v>
      </c>
    </row>
    <row r="110" spans="1:41" s="27" customFormat="1" x14ac:dyDescent="0.25">
      <c r="A110" s="90"/>
      <c r="B110" s="48" t="s">
        <v>210</v>
      </c>
      <c r="C110" s="214"/>
      <c r="D110" s="110">
        <v>0</v>
      </c>
      <c r="E110" s="111">
        <v>0</v>
      </c>
      <c r="F110" s="111">
        <v>0</v>
      </c>
      <c r="G110" s="111">
        <v>0</v>
      </c>
      <c r="H110" s="111">
        <v>0</v>
      </c>
      <c r="I110" s="111">
        <v>0</v>
      </c>
      <c r="J110" s="111">
        <v>0</v>
      </c>
      <c r="K110" s="111">
        <v>0</v>
      </c>
      <c r="L110" s="111">
        <v>0</v>
      </c>
      <c r="M110" s="111">
        <v>0</v>
      </c>
      <c r="N110" s="111">
        <v>0</v>
      </c>
      <c r="O110" s="111">
        <v>0</v>
      </c>
      <c r="P110" s="111">
        <v>0</v>
      </c>
      <c r="Q110" s="111">
        <v>0</v>
      </c>
      <c r="R110" s="111">
        <v>0</v>
      </c>
      <c r="S110" s="111">
        <v>0</v>
      </c>
      <c r="T110" s="111">
        <v>0</v>
      </c>
      <c r="U110" s="111">
        <v>0</v>
      </c>
      <c r="V110" s="111">
        <v>0</v>
      </c>
      <c r="W110" s="111">
        <v>0</v>
      </c>
      <c r="X110" s="111">
        <v>0</v>
      </c>
      <c r="Y110" s="111">
        <v>0</v>
      </c>
      <c r="Z110" s="111">
        <v>0</v>
      </c>
      <c r="AA110" s="111">
        <v>0</v>
      </c>
      <c r="AB110" s="111">
        <v>0</v>
      </c>
      <c r="AC110" s="148">
        <v>0</v>
      </c>
      <c r="AD110" s="111">
        <v>0</v>
      </c>
      <c r="AE110" s="158">
        <v>0</v>
      </c>
      <c r="AF110" s="111">
        <v>0</v>
      </c>
      <c r="AG110" s="158">
        <v>0</v>
      </c>
      <c r="AH110" s="111">
        <v>0</v>
      </c>
      <c r="AI110" s="148">
        <v>0</v>
      </c>
      <c r="AJ110" s="111">
        <v>0</v>
      </c>
      <c r="AK110" s="148">
        <v>0</v>
      </c>
      <c r="AL110" s="111">
        <v>0</v>
      </c>
      <c r="AM110" s="190">
        <f t="shared" si="102"/>
        <v>0</v>
      </c>
      <c r="AN110" s="111">
        <v>0</v>
      </c>
      <c r="AO110" s="111">
        <v>0</v>
      </c>
    </row>
    <row r="111" spans="1:41" s="27" customFormat="1" ht="36" x14ac:dyDescent="0.25">
      <c r="A111" s="90" t="s">
        <v>155</v>
      </c>
      <c r="B111" s="33" t="s">
        <v>156</v>
      </c>
      <c r="C111" s="217" t="s">
        <v>45</v>
      </c>
      <c r="D111" s="110" t="s">
        <v>111</v>
      </c>
      <c r="E111" s="111" t="s">
        <v>111</v>
      </c>
      <c r="F111" s="111" t="s">
        <v>111</v>
      </c>
      <c r="G111" s="111" t="s">
        <v>111</v>
      </c>
      <c r="H111" s="111" t="s">
        <v>111</v>
      </c>
      <c r="I111" s="111" t="s">
        <v>111</v>
      </c>
      <c r="J111" s="111" t="s">
        <v>111</v>
      </c>
      <c r="K111" s="111" t="s">
        <v>111</v>
      </c>
      <c r="L111" s="111" t="s">
        <v>111</v>
      </c>
      <c r="M111" s="111" t="s">
        <v>111</v>
      </c>
      <c r="N111" s="111" t="s">
        <v>111</v>
      </c>
      <c r="O111" s="111" t="s">
        <v>111</v>
      </c>
      <c r="P111" s="111" t="s">
        <v>111</v>
      </c>
      <c r="Q111" s="111" t="s">
        <v>111</v>
      </c>
      <c r="R111" s="111" t="s">
        <v>111</v>
      </c>
      <c r="S111" s="111" t="s">
        <v>111</v>
      </c>
      <c r="T111" s="111" t="s">
        <v>111</v>
      </c>
      <c r="U111" s="111" t="s">
        <v>111</v>
      </c>
      <c r="V111" s="143">
        <v>0</v>
      </c>
      <c r="W111" s="111" t="s">
        <v>111</v>
      </c>
      <c r="X111" s="143">
        <v>0</v>
      </c>
      <c r="Y111" s="111" t="s">
        <v>111</v>
      </c>
      <c r="Z111" s="111" t="s">
        <v>111</v>
      </c>
      <c r="AA111" s="143">
        <v>0</v>
      </c>
      <c r="AB111" s="111" t="s">
        <v>111</v>
      </c>
      <c r="AC111" s="148">
        <v>0</v>
      </c>
      <c r="AD111" s="111" t="s">
        <v>111</v>
      </c>
      <c r="AE111" s="158">
        <v>0</v>
      </c>
      <c r="AF111" s="111" t="s">
        <v>111</v>
      </c>
      <c r="AG111" s="158">
        <v>0</v>
      </c>
      <c r="AH111" s="111" t="s">
        <v>111</v>
      </c>
      <c r="AI111" s="148">
        <v>0</v>
      </c>
      <c r="AJ111" s="111" t="s">
        <v>111</v>
      </c>
      <c r="AK111" s="148">
        <v>0</v>
      </c>
      <c r="AL111" s="111" t="s">
        <v>111</v>
      </c>
      <c r="AM111" s="190">
        <f t="shared" si="102"/>
        <v>0</v>
      </c>
      <c r="AN111" s="111" t="s">
        <v>111</v>
      </c>
      <c r="AO111" s="111" t="s">
        <v>111</v>
      </c>
    </row>
    <row r="112" spans="1:41" s="27" customFormat="1" ht="24" x14ac:dyDescent="0.25">
      <c r="A112" s="90" t="s">
        <v>157</v>
      </c>
      <c r="B112" s="33" t="s">
        <v>158</v>
      </c>
      <c r="C112" s="217" t="s">
        <v>45</v>
      </c>
      <c r="D112" s="110" t="s">
        <v>111</v>
      </c>
      <c r="E112" s="111" t="s">
        <v>111</v>
      </c>
      <c r="F112" s="111" t="s">
        <v>111</v>
      </c>
      <c r="G112" s="111" t="s">
        <v>111</v>
      </c>
      <c r="H112" s="111" t="s">
        <v>111</v>
      </c>
      <c r="I112" s="111" t="s">
        <v>111</v>
      </c>
      <c r="J112" s="111" t="s">
        <v>111</v>
      </c>
      <c r="K112" s="111" t="s">
        <v>111</v>
      </c>
      <c r="L112" s="111" t="s">
        <v>111</v>
      </c>
      <c r="M112" s="111" t="s">
        <v>111</v>
      </c>
      <c r="N112" s="111" t="s">
        <v>111</v>
      </c>
      <c r="O112" s="111" t="s">
        <v>111</v>
      </c>
      <c r="P112" s="111" t="s">
        <v>111</v>
      </c>
      <c r="Q112" s="111" t="s">
        <v>111</v>
      </c>
      <c r="R112" s="111" t="s">
        <v>111</v>
      </c>
      <c r="S112" s="111" t="s">
        <v>111</v>
      </c>
      <c r="T112" s="111" t="s">
        <v>111</v>
      </c>
      <c r="U112" s="111" t="s">
        <v>111</v>
      </c>
      <c r="V112" s="156">
        <f>V113+V138</f>
        <v>2.681</v>
      </c>
      <c r="W112" s="111" t="s">
        <v>111</v>
      </c>
      <c r="X112" s="156">
        <f>X113+X138</f>
        <v>2.681</v>
      </c>
      <c r="Y112" s="111" t="s">
        <v>111</v>
      </c>
      <c r="Z112" s="111" t="s">
        <v>111</v>
      </c>
      <c r="AA112" s="156">
        <f>AA113+AA138</f>
        <v>2.681</v>
      </c>
      <c r="AB112" s="111" t="s">
        <v>111</v>
      </c>
      <c r="AC112" s="169">
        <f t="shared" ref="AC112" si="143">AC113+AC116+AC118+AC123+AC128+AC133</f>
        <v>0</v>
      </c>
      <c r="AD112" s="111" t="s">
        <v>111</v>
      </c>
      <c r="AE112" s="156">
        <f t="shared" ref="AE112" si="144">AE113+AE116+AE118+AE123+AE128+AE133</f>
        <v>1.1189</v>
      </c>
      <c r="AF112" s="111" t="s">
        <v>111</v>
      </c>
      <c r="AG112" s="156">
        <f t="shared" ref="AG112" si="145">AG113+AG116+AG118+AG123+AG128+AG133</f>
        <v>1.3367</v>
      </c>
      <c r="AH112" s="111" t="s">
        <v>111</v>
      </c>
      <c r="AI112" s="169">
        <f t="shared" ref="AI112" si="146">AI113+AI116+AI118+AI123+AI128+AI133</f>
        <v>0.91920000000000002</v>
      </c>
      <c r="AJ112" s="111" t="s">
        <v>111</v>
      </c>
      <c r="AK112" s="169">
        <f t="shared" ref="AK112" si="147">AK113+AK116+AK118+AK123+AK128+AK133</f>
        <v>0</v>
      </c>
      <c r="AL112" s="111" t="s">
        <v>111</v>
      </c>
      <c r="AM112" s="190">
        <f t="shared" si="102"/>
        <v>3.3748</v>
      </c>
      <c r="AN112" s="111" t="s">
        <v>111</v>
      </c>
      <c r="AO112" s="111" t="s">
        <v>111</v>
      </c>
    </row>
    <row r="113" spans="1:41" s="27" customFormat="1" x14ac:dyDescent="0.25">
      <c r="A113" s="90" t="s">
        <v>159</v>
      </c>
      <c r="B113" s="48" t="s">
        <v>211</v>
      </c>
      <c r="C113" s="217"/>
      <c r="D113" s="135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  <c r="V113" s="156">
        <f t="shared" ref="V113" si="148">SUM(V114:V115)</f>
        <v>1.2753000000000001</v>
      </c>
      <c r="W113" s="136"/>
      <c r="X113" s="156">
        <f t="shared" ref="X113" si="149">SUM(X114:X115)</f>
        <v>1.2753000000000001</v>
      </c>
      <c r="Y113" s="136"/>
      <c r="Z113" s="136"/>
      <c r="AA113" s="156">
        <f t="shared" ref="AA113" si="150">SUM(AA114:AA115)</f>
        <v>1.2753000000000001</v>
      </c>
      <c r="AB113" s="136"/>
      <c r="AC113" s="169">
        <f t="shared" ref="AC113" si="151">SUM(AC114:AC115)</f>
        <v>0</v>
      </c>
      <c r="AD113" s="136"/>
      <c r="AE113" s="156">
        <f t="shared" ref="AE113" si="152">SUM(AE114:AE115)</f>
        <v>0</v>
      </c>
      <c r="AF113" s="136"/>
      <c r="AG113" s="156">
        <f t="shared" ref="AG113" si="153">SUM(AG114:AG115)</f>
        <v>0</v>
      </c>
      <c r="AH113" s="136"/>
      <c r="AI113" s="169">
        <f t="shared" ref="AI113" si="154">SUM(AI114:AI115)</f>
        <v>0</v>
      </c>
      <c r="AJ113" s="136"/>
      <c r="AK113" s="169">
        <f t="shared" ref="AK113" si="155">SUM(AK114:AK115)</f>
        <v>0</v>
      </c>
      <c r="AL113" s="136"/>
      <c r="AM113" s="190">
        <f t="shared" si="102"/>
        <v>0</v>
      </c>
      <c r="AN113" s="136"/>
      <c r="AO113" s="136"/>
    </row>
    <row r="114" spans="1:41" s="27" customFormat="1" x14ac:dyDescent="0.25">
      <c r="A114" s="93" t="s">
        <v>212</v>
      </c>
      <c r="B114" s="44" t="s">
        <v>226</v>
      </c>
      <c r="C114" s="218" t="s">
        <v>257</v>
      </c>
      <c r="D114" s="116" t="s">
        <v>108</v>
      </c>
      <c r="E114" s="117">
        <v>2020</v>
      </c>
      <c r="F114" s="117">
        <v>2020</v>
      </c>
      <c r="G114" s="117" t="s">
        <v>46</v>
      </c>
      <c r="H114" s="117" t="s">
        <v>46</v>
      </c>
      <c r="I114" s="117" t="s">
        <v>46</v>
      </c>
      <c r="J114" s="117" t="s">
        <v>46</v>
      </c>
      <c r="K114" s="117" t="s">
        <v>46</v>
      </c>
      <c r="L114" s="117" t="s">
        <v>46</v>
      </c>
      <c r="M114" s="117" t="s">
        <v>46</v>
      </c>
      <c r="N114" s="117" t="s">
        <v>46</v>
      </c>
      <c r="O114" s="117" t="s">
        <v>46</v>
      </c>
      <c r="P114" s="117" t="s">
        <v>46</v>
      </c>
      <c r="Q114" s="117" t="s">
        <v>46</v>
      </c>
      <c r="R114" s="117" t="s">
        <v>46</v>
      </c>
      <c r="S114" s="117" t="s">
        <v>46</v>
      </c>
      <c r="T114" s="117" t="s">
        <v>46</v>
      </c>
      <c r="U114" s="117" t="s">
        <v>46</v>
      </c>
      <c r="V114" s="157">
        <v>0.76580000000000004</v>
      </c>
      <c r="W114" s="117" t="s">
        <v>46</v>
      </c>
      <c r="X114" s="157">
        <v>0.76580000000000004</v>
      </c>
      <c r="Y114" s="117" t="s">
        <v>46</v>
      </c>
      <c r="Z114" s="117" t="s">
        <v>46</v>
      </c>
      <c r="AA114" s="157">
        <v>0.76580000000000004</v>
      </c>
      <c r="AB114" s="117" t="s">
        <v>46</v>
      </c>
      <c r="AC114" s="164">
        <v>0</v>
      </c>
      <c r="AD114" s="117" t="s">
        <v>46</v>
      </c>
      <c r="AE114" s="157">
        <v>0</v>
      </c>
      <c r="AF114" s="117" t="s">
        <v>46</v>
      </c>
      <c r="AG114" s="157">
        <v>0</v>
      </c>
      <c r="AH114" s="117" t="s">
        <v>46</v>
      </c>
      <c r="AI114" s="164">
        <v>0</v>
      </c>
      <c r="AJ114" s="117" t="s">
        <v>46</v>
      </c>
      <c r="AK114" s="164">
        <v>0</v>
      </c>
      <c r="AL114" s="117" t="s">
        <v>46</v>
      </c>
      <c r="AM114" s="77">
        <f t="shared" si="102"/>
        <v>0</v>
      </c>
      <c r="AN114" s="117" t="s">
        <v>46</v>
      </c>
      <c r="AO114" s="117" t="s">
        <v>46</v>
      </c>
    </row>
    <row r="115" spans="1:41" s="27" customFormat="1" ht="24" x14ac:dyDescent="0.25">
      <c r="A115" s="93" t="s">
        <v>213</v>
      </c>
      <c r="B115" s="44" t="s">
        <v>163</v>
      </c>
      <c r="C115" s="218" t="s">
        <v>258</v>
      </c>
      <c r="D115" s="137" t="s">
        <v>108</v>
      </c>
      <c r="E115" s="138">
        <v>2020</v>
      </c>
      <c r="F115" s="138">
        <v>2020</v>
      </c>
      <c r="G115" s="117" t="s">
        <v>46</v>
      </c>
      <c r="H115" s="117" t="s">
        <v>46</v>
      </c>
      <c r="I115" s="117" t="s">
        <v>46</v>
      </c>
      <c r="J115" s="117" t="s">
        <v>46</v>
      </c>
      <c r="K115" s="117" t="s">
        <v>46</v>
      </c>
      <c r="L115" s="117" t="s">
        <v>46</v>
      </c>
      <c r="M115" s="117" t="s">
        <v>46</v>
      </c>
      <c r="N115" s="117" t="s">
        <v>46</v>
      </c>
      <c r="O115" s="117" t="s">
        <v>46</v>
      </c>
      <c r="P115" s="117" t="s">
        <v>46</v>
      </c>
      <c r="Q115" s="117" t="s">
        <v>46</v>
      </c>
      <c r="R115" s="117" t="s">
        <v>46</v>
      </c>
      <c r="S115" s="117" t="s">
        <v>46</v>
      </c>
      <c r="T115" s="117" t="s">
        <v>46</v>
      </c>
      <c r="U115" s="117" t="s">
        <v>46</v>
      </c>
      <c r="V115" s="157">
        <v>0.50949999999999995</v>
      </c>
      <c r="W115" s="117" t="s">
        <v>46</v>
      </c>
      <c r="X115" s="157">
        <v>0.50949999999999995</v>
      </c>
      <c r="Y115" s="117" t="s">
        <v>46</v>
      </c>
      <c r="Z115" s="117" t="s">
        <v>46</v>
      </c>
      <c r="AA115" s="157">
        <v>0.50949999999999995</v>
      </c>
      <c r="AB115" s="117" t="s">
        <v>46</v>
      </c>
      <c r="AC115" s="164">
        <v>0</v>
      </c>
      <c r="AD115" s="117" t="s">
        <v>46</v>
      </c>
      <c r="AE115" s="157">
        <v>0</v>
      </c>
      <c r="AF115" s="117" t="s">
        <v>46</v>
      </c>
      <c r="AG115" s="157">
        <v>0</v>
      </c>
      <c r="AH115" s="117" t="s">
        <v>46</v>
      </c>
      <c r="AI115" s="164">
        <v>0</v>
      </c>
      <c r="AJ115" s="117" t="s">
        <v>46</v>
      </c>
      <c r="AK115" s="164">
        <v>0</v>
      </c>
      <c r="AL115" s="117" t="s">
        <v>46</v>
      </c>
      <c r="AM115" s="77">
        <f t="shared" si="102"/>
        <v>0</v>
      </c>
      <c r="AN115" s="117" t="s">
        <v>46</v>
      </c>
      <c r="AO115" s="117" t="s">
        <v>46</v>
      </c>
    </row>
    <row r="116" spans="1:41" s="27" customFormat="1" x14ac:dyDescent="0.25">
      <c r="A116" s="90" t="s">
        <v>160</v>
      </c>
      <c r="B116" s="220" t="s">
        <v>214</v>
      </c>
      <c r="C116" s="221"/>
      <c r="D116" s="135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>
        <v>0</v>
      </c>
      <c r="W116" s="136"/>
      <c r="X116" s="136">
        <v>0</v>
      </c>
      <c r="Y116" s="136"/>
      <c r="Z116" s="136"/>
      <c r="AA116" s="136">
        <v>0</v>
      </c>
      <c r="AB116" s="136"/>
      <c r="AC116" s="153">
        <f>AC117</f>
        <v>0</v>
      </c>
      <c r="AD116" s="136"/>
      <c r="AE116" s="156">
        <f>AE117</f>
        <v>0</v>
      </c>
      <c r="AF116" s="136"/>
      <c r="AG116" s="156">
        <f t="shared" ref="AG116" si="156">AG117</f>
        <v>0</v>
      </c>
      <c r="AH116" s="136"/>
      <c r="AI116" s="153">
        <f t="shared" ref="AI116" si="157">AI117</f>
        <v>0</v>
      </c>
      <c r="AJ116" s="136"/>
      <c r="AK116" s="153">
        <f t="shared" ref="AK116" si="158">AK117</f>
        <v>0</v>
      </c>
      <c r="AL116" s="136"/>
      <c r="AM116" s="190">
        <f t="shared" si="102"/>
        <v>0</v>
      </c>
      <c r="AN116" s="136"/>
      <c r="AO116" s="136"/>
    </row>
    <row r="117" spans="1:41" s="27" customFormat="1" hidden="1" outlineLevel="1" x14ac:dyDescent="0.25">
      <c r="A117" s="93"/>
      <c r="B117" s="222"/>
      <c r="C117" s="223"/>
      <c r="D117" s="116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64"/>
      <c r="AD117" s="117"/>
      <c r="AE117" s="157"/>
      <c r="AF117" s="117"/>
      <c r="AG117" s="157"/>
      <c r="AH117" s="117"/>
      <c r="AI117" s="164"/>
      <c r="AJ117" s="117"/>
      <c r="AK117" s="164"/>
      <c r="AL117" s="117"/>
      <c r="AM117" s="77"/>
      <c r="AN117" s="117"/>
      <c r="AO117" s="117"/>
    </row>
    <row r="118" spans="1:41" s="27" customFormat="1" collapsed="1" x14ac:dyDescent="0.25">
      <c r="A118" s="90" t="s">
        <v>161</v>
      </c>
      <c r="B118" s="220" t="s">
        <v>217</v>
      </c>
      <c r="C118" s="221"/>
      <c r="D118" s="135"/>
      <c r="E118" s="136"/>
      <c r="F118" s="136"/>
      <c r="G118" s="136" t="s">
        <v>46</v>
      </c>
      <c r="H118" s="136" t="s">
        <v>46</v>
      </c>
      <c r="I118" s="136" t="s">
        <v>46</v>
      </c>
      <c r="J118" s="136" t="s">
        <v>46</v>
      </c>
      <c r="K118" s="136" t="s">
        <v>46</v>
      </c>
      <c r="L118" s="136" t="s">
        <v>46</v>
      </c>
      <c r="M118" s="136" t="s">
        <v>46</v>
      </c>
      <c r="N118" s="136" t="s">
        <v>46</v>
      </c>
      <c r="O118" s="136" t="s">
        <v>46</v>
      </c>
      <c r="P118" s="136" t="s">
        <v>46</v>
      </c>
      <c r="Q118" s="136" t="s">
        <v>46</v>
      </c>
      <c r="R118" s="136" t="s">
        <v>46</v>
      </c>
      <c r="S118" s="136" t="s">
        <v>46</v>
      </c>
      <c r="T118" s="136" t="s">
        <v>46</v>
      </c>
      <c r="U118" s="136" t="s">
        <v>46</v>
      </c>
      <c r="V118" s="136">
        <v>0</v>
      </c>
      <c r="W118" s="136" t="s">
        <v>46</v>
      </c>
      <c r="X118" s="136">
        <v>0</v>
      </c>
      <c r="Y118" s="136" t="s">
        <v>46</v>
      </c>
      <c r="Z118" s="136" t="s">
        <v>46</v>
      </c>
      <c r="AA118" s="136">
        <v>0</v>
      </c>
      <c r="AB118" s="136" t="s">
        <v>46</v>
      </c>
      <c r="AC118" s="169">
        <f t="shared" ref="AC118" si="159">SUM(AC119:AC121)</f>
        <v>0</v>
      </c>
      <c r="AD118" s="136" t="s">
        <v>46</v>
      </c>
      <c r="AE118" s="156">
        <f>SUM(AE119:AE122)</f>
        <v>1.1189</v>
      </c>
      <c r="AF118" s="136" t="s">
        <v>46</v>
      </c>
      <c r="AG118" s="156">
        <f t="shared" ref="AG118" si="160">SUM(AG119:AG122)</f>
        <v>0</v>
      </c>
      <c r="AH118" s="136" t="s">
        <v>46</v>
      </c>
      <c r="AI118" s="169">
        <f t="shared" ref="AI118" si="161">SUM(AI119:AI122)</f>
        <v>0</v>
      </c>
      <c r="AJ118" s="136" t="s">
        <v>46</v>
      </c>
      <c r="AK118" s="169">
        <f t="shared" ref="AK118" si="162">SUM(AK119:AK122)</f>
        <v>0</v>
      </c>
      <c r="AL118" s="136" t="s">
        <v>46</v>
      </c>
      <c r="AM118" s="190">
        <f t="shared" si="102"/>
        <v>1.1189</v>
      </c>
      <c r="AN118" s="136" t="s">
        <v>46</v>
      </c>
      <c r="AO118" s="136" t="s">
        <v>46</v>
      </c>
    </row>
    <row r="119" spans="1:41" s="27" customFormat="1" x14ac:dyDescent="0.25">
      <c r="A119" s="93" t="s">
        <v>218</v>
      </c>
      <c r="B119" s="224" t="s">
        <v>265</v>
      </c>
      <c r="C119" s="223" t="s">
        <v>266</v>
      </c>
      <c r="D119" s="116" t="s">
        <v>108</v>
      </c>
      <c r="E119" s="117">
        <v>2022</v>
      </c>
      <c r="F119" s="117">
        <v>2022</v>
      </c>
      <c r="G119" s="117" t="s">
        <v>46</v>
      </c>
      <c r="H119" s="117" t="s">
        <v>46</v>
      </c>
      <c r="I119" s="117" t="s">
        <v>46</v>
      </c>
      <c r="J119" s="117" t="s">
        <v>46</v>
      </c>
      <c r="K119" s="117" t="s">
        <v>46</v>
      </c>
      <c r="L119" s="117" t="s">
        <v>46</v>
      </c>
      <c r="M119" s="117" t="s">
        <v>46</v>
      </c>
      <c r="N119" s="117" t="s">
        <v>46</v>
      </c>
      <c r="O119" s="117" t="s">
        <v>46</v>
      </c>
      <c r="P119" s="117" t="s">
        <v>46</v>
      </c>
      <c r="Q119" s="117" t="s">
        <v>46</v>
      </c>
      <c r="R119" s="117" t="s">
        <v>46</v>
      </c>
      <c r="S119" s="117" t="s">
        <v>46</v>
      </c>
      <c r="T119" s="117" t="s">
        <v>46</v>
      </c>
      <c r="U119" s="117" t="s">
        <v>46</v>
      </c>
      <c r="V119" s="117">
        <v>0</v>
      </c>
      <c r="W119" s="117" t="s">
        <v>46</v>
      </c>
      <c r="X119" s="117">
        <v>0</v>
      </c>
      <c r="Y119" s="117" t="s">
        <v>46</v>
      </c>
      <c r="Z119" s="117" t="s">
        <v>46</v>
      </c>
      <c r="AA119" s="117">
        <v>0</v>
      </c>
      <c r="AB119" s="117" t="s">
        <v>46</v>
      </c>
      <c r="AC119" s="164">
        <v>0</v>
      </c>
      <c r="AD119" s="117" t="s">
        <v>46</v>
      </c>
      <c r="AE119" s="157">
        <v>0.83340000000000003</v>
      </c>
      <c r="AF119" s="117" t="s">
        <v>46</v>
      </c>
      <c r="AG119" s="157">
        <v>0</v>
      </c>
      <c r="AH119" s="117" t="s">
        <v>46</v>
      </c>
      <c r="AI119" s="164">
        <v>0</v>
      </c>
      <c r="AJ119" s="117" t="s">
        <v>46</v>
      </c>
      <c r="AK119" s="164">
        <v>0</v>
      </c>
      <c r="AL119" s="117" t="s">
        <v>46</v>
      </c>
      <c r="AM119" s="77">
        <f t="shared" si="102"/>
        <v>0.83340000000000003</v>
      </c>
      <c r="AN119" s="117" t="s">
        <v>46</v>
      </c>
      <c r="AO119" s="117" t="s">
        <v>46</v>
      </c>
    </row>
    <row r="120" spans="1:41" s="27" customFormat="1" x14ac:dyDescent="0.25">
      <c r="A120" s="93" t="s">
        <v>219</v>
      </c>
      <c r="B120" s="222" t="s">
        <v>215</v>
      </c>
      <c r="C120" s="223" t="s">
        <v>259</v>
      </c>
      <c r="D120" s="116" t="s">
        <v>108</v>
      </c>
      <c r="E120" s="117">
        <v>2022</v>
      </c>
      <c r="F120" s="117">
        <v>2022</v>
      </c>
      <c r="G120" s="117" t="s">
        <v>46</v>
      </c>
      <c r="H120" s="117" t="s">
        <v>46</v>
      </c>
      <c r="I120" s="117" t="s">
        <v>46</v>
      </c>
      <c r="J120" s="117" t="s">
        <v>46</v>
      </c>
      <c r="K120" s="117" t="s">
        <v>46</v>
      </c>
      <c r="L120" s="117" t="s">
        <v>46</v>
      </c>
      <c r="M120" s="117" t="s">
        <v>46</v>
      </c>
      <c r="N120" s="117" t="s">
        <v>46</v>
      </c>
      <c r="O120" s="117" t="s">
        <v>46</v>
      </c>
      <c r="P120" s="117" t="s">
        <v>46</v>
      </c>
      <c r="Q120" s="117" t="s">
        <v>46</v>
      </c>
      <c r="R120" s="117" t="s">
        <v>46</v>
      </c>
      <c r="S120" s="117" t="s">
        <v>46</v>
      </c>
      <c r="T120" s="117" t="s">
        <v>46</v>
      </c>
      <c r="U120" s="117" t="s">
        <v>46</v>
      </c>
      <c r="V120" s="117">
        <v>0</v>
      </c>
      <c r="W120" s="117" t="s">
        <v>46</v>
      </c>
      <c r="X120" s="117">
        <v>0</v>
      </c>
      <c r="Y120" s="117" t="s">
        <v>46</v>
      </c>
      <c r="Z120" s="117" t="s">
        <v>46</v>
      </c>
      <c r="AA120" s="117">
        <v>0</v>
      </c>
      <c r="AB120" s="117" t="s">
        <v>46</v>
      </c>
      <c r="AC120" s="164">
        <v>0</v>
      </c>
      <c r="AD120" s="117" t="s">
        <v>46</v>
      </c>
      <c r="AE120" s="157">
        <v>9.4100000000000003E-2</v>
      </c>
      <c r="AF120" s="117" t="s">
        <v>46</v>
      </c>
      <c r="AG120" s="157">
        <v>0</v>
      </c>
      <c r="AH120" s="117" t="s">
        <v>46</v>
      </c>
      <c r="AI120" s="164">
        <v>0</v>
      </c>
      <c r="AJ120" s="117" t="s">
        <v>46</v>
      </c>
      <c r="AK120" s="164">
        <v>0</v>
      </c>
      <c r="AL120" s="117" t="s">
        <v>46</v>
      </c>
      <c r="AM120" s="77">
        <f t="shared" si="102"/>
        <v>9.4100000000000003E-2</v>
      </c>
      <c r="AN120" s="117" t="s">
        <v>46</v>
      </c>
      <c r="AO120" s="117" t="s">
        <v>46</v>
      </c>
    </row>
    <row r="121" spans="1:41" s="27" customFormat="1" hidden="1" outlineLevel="1" x14ac:dyDescent="0.25">
      <c r="A121" s="93"/>
      <c r="B121" s="222"/>
      <c r="C121" s="223"/>
      <c r="D121" s="116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64"/>
      <c r="AD121" s="117"/>
      <c r="AE121" s="157"/>
      <c r="AF121" s="117"/>
      <c r="AG121" s="157"/>
      <c r="AH121" s="117"/>
      <c r="AI121" s="164"/>
      <c r="AJ121" s="117"/>
      <c r="AK121" s="164"/>
      <c r="AL121" s="117"/>
      <c r="AM121" s="77"/>
      <c r="AN121" s="117"/>
      <c r="AO121" s="117"/>
    </row>
    <row r="122" spans="1:41" s="27" customFormat="1" collapsed="1" x14ac:dyDescent="0.25">
      <c r="A122" s="93" t="s">
        <v>230</v>
      </c>
      <c r="B122" s="222" t="s">
        <v>216</v>
      </c>
      <c r="C122" s="223" t="s">
        <v>260</v>
      </c>
      <c r="D122" s="116" t="s">
        <v>108</v>
      </c>
      <c r="E122" s="117">
        <v>2022</v>
      </c>
      <c r="F122" s="117">
        <v>2022</v>
      </c>
      <c r="G122" s="117" t="s">
        <v>46</v>
      </c>
      <c r="H122" s="117" t="s">
        <v>46</v>
      </c>
      <c r="I122" s="117" t="s">
        <v>46</v>
      </c>
      <c r="J122" s="117" t="s">
        <v>46</v>
      </c>
      <c r="K122" s="117" t="s">
        <v>46</v>
      </c>
      <c r="L122" s="117" t="s">
        <v>46</v>
      </c>
      <c r="M122" s="117" t="s">
        <v>46</v>
      </c>
      <c r="N122" s="117" t="s">
        <v>46</v>
      </c>
      <c r="O122" s="117" t="s">
        <v>46</v>
      </c>
      <c r="P122" s="117" t="s">
        <v>46</v>
      </c>
      <c r="Q122" s="117" t="s">
        <v>46</v>
      </c>
      <c r="R122" s="117" t="s">
        <v>46</v>
      </c>
      <c r="S122" s="117" t="s">
        <v>46</v>
      </c>
      <c r="T122" s="117" t="s">
        <v>46</v>
      </c>
      <c r="U122" s="117" t="s">
        <v>46</v>
      </c>
      <c r="V122" s="117">
        <v>0</v>
      </c>
      <c r="W122" s="117" t="s">
        <v>46</v>
      </c>
      <c r="X122" s="117">
        <v>0</v>
      </c>
      <c r="Y122" s="117" t="s">
        <v>46</v>
      </c>
      <c r="Z122" s="117" t="s">
        <v>46</v>
      </c>
      <c r="AA122" s="117">
        <v>0</v>
      </c>
      <c r="AB122" s="117" t="s">
        <v>46</v>
      </c>
      <c r="AC122" s="164">
        <v>0</v>
      </c>
      <c r="AD122" s="117" t="s">
        <v>46</v>
      </c>
      <c r="AE122" s="157">
        <v>0.19139999999999999</v>
      </c>
      <c r="AF122" s="117" t="s">
        <v>46</v>
      </c>
      <c r="AG122" s="157">
        <v>0</v>
      </c>
      <c r="AH122" s="117" t="s">
        <v>46</v>
      </c>
      <c r="AI122" s="164">
        <v>0</v>
      </c>
      <c r="AJ122" s="117" t="s">
        <v>46</v>
      </c>
      <c r="AK122" s="164">
        <v>0</v>
      </c>
      <c r="AL122" s="117" t="s">
        <v>46</v>
      </c>
      <c r="AM122" s="77">
        <f t="shared" si="102"/>
        <v>0.19139999999999999</v>
      </c>
      <c r="AN122" s="117" t="s">
        <v>46</v>
      </c>
      <c r="AO122" s="117" t="s">
        <v>46</v>
      </c>
    </row>
    <row r="123" spans="1:41" s="27" customFormat="1" x14ac:dyDescent="0.25">
      <c r="A123" s="90" t="s">
        <v>162</v>
      </c>
      <c r="B123" s="220" t="s">
        <v>220</v>
      </c>
      <c r="C123" s="221"/>
      <c r="D123" s="135"/>
      <c r="E123" s="136"/>
      <c r="F123" s="136"/>
      <c r="G123" s="136" t="s">
        <v>46</v>
      </c>
      <c r="H123" s="136" t="s">
        <v>46</v>
      </c>
      <c r="I123" s="136" t="s">
        <v>46</v>
      </c>
      <c r="J123" s="136" t="s">
        <v>46</v>
      </c>
      <c r="K123" s="136" t="s">
        <v>46</v>
      </c>
      <c r="L123" s="136" t="s">
        <v>46</v>
      </c>
      <c r="M123" s="136" t="s">
        <v>46</v>
      </c>
      <c r="N123" s="136" t="s">
        <v>46</v>
      </c>
      <c r="O123" s="136" t="s">
        <v>46</v>
      </c>
      <c r="P123" s="136" t="s">
        <v>46</v>
      </c>
      <c r="Q123" s="136" t="s">
        <v>46</v>
      </c>
      <c r="R123" s="136" t="s">
        <v>46</v>
      </c>
      <c r="S123" s="136" t="s">
        <v>46</v>
      </c>
      <c r="T123" s="136" t="s">
        <v>46</v>
      </c>
      <c r="U123" s="136" t="s">
        <v>46</v>
      </c>
      <c r="V123" s="136">
        <v>0</v>
      </c>
      <c r="W123" s="136" t="s">
        <v>46</v>
      </c>
      <c r="X123" s="136">
        <v>0</v>
      </c>
      <c r="Y123" s="136" t="s">
        <v>46</v>
      </c>
      <c r="Z123" s="136" t="s">
        <v>46</v>
      </c>
      <c r="AA123" s="136">
        <v>0</v>
      </c>
      <c r="AB123" s="136" t="s">
        <v>46</v>
      </c>
      <c r="AC123" s="169">
        <f t="shared" ref="AC123" si="163">SUM(AC124:AC127)</f>
        <v>0</v>
      </c>
      <c r="AD123" s="136" t="s">
        <v>46</v>
      </c>
      <c r="AE123" s="156">
        <f>SUM(AE124:AE127)</f>
        <v>0</v>
      </c>
      <c r="AF123" s="136" t="s">
        <v>46</v>
      </c>
      <c r="AG123" s="156">
        <f t="shared" ref="AG123" si="164">SUM(AG124:AG127)</f>
        <v>1.3367</v>
      </c>
      <c r="AH123" s="136" t="s">
        <v>46</v>
      </c>
      <c r="AI123" s="169">
        <f t="shared" ref="AI123" si="165">SUM(AI124:AI127)</f>
        <v>0</v>
      </c>
      <c r="AJ123" s="136" t="s">
        <v>46</v>
      </c>
      <c r="AK123" s="169">
        <f t="shared" ref="AK123" si="166">SUM(AK124:AK127)</f>
        <v>0</v>
      </c>
      <c r="AL123" s="136" t="s">
        <v>46</v>
      </c>
      <c r="AM123" s="190">
        <f t="shared" si="102"/>
        <v>1.3367</v>
      </c>
      <c r="AN123" s="136" t="s">
        <v>46</v>
      </c>
      <c r="AO123" s="136" t="s">
        <v>46</v>
      </c>
    </row>
    <row r="124" spans="1:41" s="27" customFormat="1" hidden="1" outlineLevel="1" x14ac:dyDescent="0.25">
      <c r="A124" s="93"/>
      <c r="B124" s="224"/>
      <c r="C124" s="223"/>
      <c r="D124" s="116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64"/>
      <c r="AD124" s="117"/>
      <c r="AE124" s="157"/>
      <c r="AF124" s="117"/>
      <c r="AG124" s="157"/>
      <c r="AH124" s="117"/>
      <c r="AI124" s="164"/>
      <c r="AJ124" s="117"/>
      <c r="AK124" s="164"/>
      <c r="AL124" s="117"/>
      <c r="AM124" s="77"/>
      <c r="AN124" s="117"/>
      <c r="AO124" s="117"/>
    </row>
    <row r="125" spans="1:41" s="27" customFormat="1" collapsed="1" x14ac:dyDescent="0.25">
      <c r="A125" s="93" t="s">
        <v>221</v>
      </c>
      <c r="B125" s="224" t="s">
        <v>267</v>
      </c>
      <c r="C125" s="223" t="s">
        <v>261</v>
      </c>
      <c r="D125" s="116" t="s">
        <v>108</v>
      </c>
      <c r="E125" s="117">
        <v>2023</v>
      </c>
      <c r="F125" s="117">
        <v>2023</v>
      </c>
      <c r="G125" s="117" t="s">
        <v>46</v>
      </c>
      <c r="H125" s="117" t="s">
        <v>46</v>
      </c>
      <c r="I125" s="117" t="s">
        <v>46</v>
      </c>
      <c r="J125" s="117" t="s">
        <v>46</v>
      </c>
      <c r="K125" s="117" t="s">
        <v>46</v>
      </c>
      <c r="L125" s="117" t="s">
        <v>46</v>
      </c>
      <c r="M125" s="117" t="s">
        <v>46</v>
      </c>
      <c r="N125" s="117" t="s">
        <v>46</v>
      </c>
      <c r="O125" s="117" t="s">
        <v>46</v>
      </c>
      <c r="P125" s="117" t="s">
        <v>46</v>
      </c>
      <c r="Q125" s="117" t="s">
        <v>46</v>
      </c>
      <c r="R125" s="117" t="s">
        <v>46</v>
      </c>
      <c r="S125" s="117" t="s">
        <v>46</v>
      </c>
      <c r="T125" s="117" t="s">
        <v>46</v>
      </c>
      <c r="U125" s="117" t="s">
        <v>46</v>
      </c>
      <c r="V125" s="117">
        <v>0</v>
      </c>
      <c r="W125" s="117" t="s">
        <v>46</v>
      </c>
      <c r="X125" s="117">
        <v>0</v>
      </c>
      <c r="Y125" s="117" t="s">
        <v>46</v>
      </c>
      <c r="Z125" s="117" t="s">
        <v>46</v>
      </c>
      <c r="AA125" s="117">
        <v>0</v>
      </c>
      <c r="AB125" s="117" t="s">
        <v>46</v>
      </c>
      <c r="AC125" s="164">
        <v>0</v>
      </c>
      <c r="AD125" s="117" t="s">
        <v>46</v>
      </c>
      <c r="AE125" s="157">
        <v>0</v>
      </c>
      <c r="AF125" s="117" t="s">
        <v>46</v>
      </c>
      <c r="AG125" s="157">
        <v>1.2390000000000001</v>
      </c>
      <c r="AH125" s="117" t="s">
        <v>46</v>
      </c>
      <c r="AI125" s="164">
        <v>0</v>
      </c>
      <c r="AJ125" s="117" t="s">
        <v>46</v>
      </c>
      <c r="AK125" s="164">
        <v>0</v>
      </c>
      <c r="AL125" s="117" t="s">
        <v>46</v>
      </c>
      <c r="AM125" s="77">
        <f t="shared" si="102"/>
        <v>1.2390000000000001</v>
      </c>
      <c r="AN125" s="117" t="s">
        <v>46</v>
      </c>
      <c r="AO125" s="117" t="s">
        <v>46</v>
      </c>
    </row>
    <row r="126" spans="1:41" s="27" customFormat="1" x14ac:dyDescent="0.25">
      <c r="A126" s="93" t="s">
        <v>222</v>
      </c>
      <c r="B126" s="222" t="s">
        <v>215</v>
      </c>
      <c r="C126" s="223" t="s">
        <v>262</v>
      </c>
      <c r="D126" s="116" t="s">
        <v>108</v>
      </c>
      <c r="E126" s="117">
        <v>2023</v>
      </c>
      <c r="F126" s="117">
        <v>2023</v>
      </c>
      <c r="G126" s="117" t="s">
        <v>46</v>
      </c>
      <c r="H126" s="117" t="s">
        <v>46</v>
      </c>
      <c r="I126" s="117" t="s">
        <v>46</v>
      </c>
      <c r="J126" s="117" t="s">
        <v>46</v>
      </c>
      <c r="K126" s="117" t="s">
        <v>46</v>
      </c>
      <c r="L126" s="117" t="s">
        <v>46</v>
      </c>
      <c r="M126" s="117" t="s">
        <v>46</v>
      </c>
      <c r="N126" s="117" t="s">
        <v>46</v>
      </c>
      <c r="O126" s="117" t="s">
        <v>46</v>
      </c>
      <c r="P126" s="117" t="s">
        <v>46</v>
      </c>
      <c r="Q126" s="117" t="s">
        <v>46</v>
      </c>
      <c r="R126" s="117" t="s">
        <v>46</v>
      </c>
      <c r="S126" s="117" t="s">
        <v>46</v>
      </c>
      <c r="T126" s="117" t="s">
        <v>46</v>
      </c>
      <c r="U126" s="117" t="s">
        <v>46</v>
      </c>
      <c r="V126" s="117">
        <v>0</v>
      </c>
      <c r="W126" s="117" t="s">
        <v>46</v>
      </c>
      <c r="X126" s="117">
        <v>0</v>
      </c>
      <c r="Y126" s="117" t="s">
        <v>46</v>
      </c>
      <c r="Z126" s="117" t="s">
        <v>46</v>
      </c>
      <c r="AA126" s="117">
        <v>0</v>
      </c>
      <c r="AB126" s="117" t="s">
        <v>46</v>
      </c>
      <c r="AC126" s="164">
        <v>0</v>
      </c>
      <c r="AD126" s="117" t="s">
        <v>46</v>
      </c>
      <c r="AE126" s="157">
        <v>0</v>
      </c>
      <c r="AF126" s="117" t="s">
        <v>46</v>
      </c>
      <c r="AG126" s="157">
        <v>9.7699999999999995E-2</v>
      </c>
      <c r="AH126" s="117" t="s">
        <v>46</v>
      </c>
      <c r="AI126" s="164">
        <v>0</v>
      </c>
      <c r="AJ126" s="117" t="s">
        <v>46</v>
      </c>
      <c r="AK126" s="164">
        <v>0</v>
      </c>
      <c r="AL126" s="117" t="s">
        <v>46</v>
      </c>
      <c r="AM126" s="77">
        <f t="shared" si="102"/>
        <v>9.7699999999999995E-2</v>
      </c>
      <c r="AN126" s="117" t="s">
        <v>46</v>
      </c>
      <c r="AO126" s="117" t="s">
        <v>46</v>
      </c>
    </row>
    <row r="127" spans="1:41" s="27" customFormat="1" hidden="1" outlineLevel="1" x14ac:dyDescent="0.25">
      <c r="A127" s="93"/>
      <c r="B127" s="224"/>
      <c r="C127" s="223"/>
      <c r="D127" s="116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64"/>
      <c r="AD127" s="117"/>
      <c r="AE127" s="157"/>
      <c r="AF127" s="117"/>
      <c r="AG127" s="157"/>
      <c r="AH127" s="117"/>
      <c r="AI127" s="164"/>
      <c r="AJ127" s="117"/>
      <c r="AK127" s="164"/>
      <c r="AL127" s="117"/>
      <c r="AM127" s="77"/>
      <c r="AN127" s="117"/>
      <c r="AO127" s="117"/>
    </row>
    <row r="128" spans="1:41" s="27" customFormat="1" collapsed="1" x14ac:dyDescent="0.25">
      <c r="A128" s="90" t="s">
        <v>164</v>
      </c>
      <c r="B128" s="220" t="s">
        <v>223</v>
      </c>
      <c r="C128" s="221"/>
      <c r="D128" s="135"/>
      <c r="E128" s="136"/>
      <c r="F128" s="136"/>
      <c r="G128" s="136" t="s">
        <v>46</v>
      </c>
      <c r="H128" s="136" t="s">
        <v>46</v>
      </c>
      <c r="I128" s="136" t="s">
        <v>46</v>
      </c>
      <c r="J128" s="136" t="s">
        <v>46</v>
      </c>
      <c r="K128" s="136" t="s">
        <v>46</v>
      </c>
      <c r="L128" s="136" t="s">
        <v>46</v>
      </c>
      <c r="M128" s="136" t="s">
        <v>46</v>
      </c>
      <c r="N128" s="136" t="s">
        <v>46</v>
      </c>
      <c r="O128" s="136" t="s">
        <v>46</v>
      </c>
      <c r="P128" s="136" t="s">
        <v>46</v>
      </c>
      <c r="Q128" s="136" t="s">
        <v>46</v>
      </c>
      <c r="R128" s="136" t="s">
        <v>46</v>
      </c>
      <c r="S128" s="136" t="s">
        <v>46</v>
      </c>
      <c r="T128" s="136" t="s">
        <v>46</v>
      </c>
      <c r="U128" s="136" t="s">
        <v>46</v>
      </c>
      <c r="V128" s="136">
        <v>0</v>
      </c>
      <c r="W128" s="136" t="s">
        <v>46</v>
      </c>
      <c r="X128" s="136">
        <v>0</v>
      </c>
      <c r="Y128" s="136" t="s">
        <v>46</v>
      </c>
      <c r="Z128" s="136" t="s">
        <v>46</v>
      </c>
      <c r="AA128" s="136">
        <v>0</v>
      </c>
      <c r="AB128" s="136" t="s">
        <v>46</v>
      </c>
      <c r="AC128" s="169">
        <f t="shared" ref="AC128" si="167">SUM(AC129:AC132)</f>
        <v>0</v>
      </c>
      <c r="AD128" s="136" t="s">
        <v>46</v>
      </c>
      <c r="AE128" s="156">
        <f t="shared" ref="AE128" si="168">SUM(AE129:AE132)</f>
        <v>0</v>
      </c>
      <c r="AF128" s="136" t="s">
        <v>46</v>
      </c>
      <c r="AG128" s="156">
        <f t="shared" ref="AG128" si="169">SUM(AG129:AG132)</f>
        <v>0</v>
      </c>
      <c r="AH128" s="136" t="s">
        <v>46</v>
      </c>
      <c r="AI128" s="169">
        <f t="shared" ref="AI128" si="170">SUM(AI129:AI132)</f>
        <v>0.91920000000000002</v>
      </c>
      <c r="AJ128" s="136" t="s">
        <v>46</v>
      </c>
      <c r="AK128" s="169">
        <f t="shared" ref="AK128" si="171">SUM(AK129:AK132)</f>
        <v>0</v>
      </c>
      <c r="AL128" s="136" t="s">
        <v>46</v>
      </c>
      <c r="AM128" s="190">
        <f t="shared" si="102"/>
        <v>0.91920000000000002</v>
      </c>
      <c r="AN128" s="136" t="s">
        <v>46</v>
      </c>
      <c r="AO128" s="136" t="s">
        <v>46</v>
      </c>
    </row>
    <row r="129" spans="1:41" s="27" customFormat="1" hidden="1" outlineLevel="1" x14ac:dyDescent="0.25">
      <c r="A129" s="93"/>
      <c r="B129" s="224"/>
      <c r="C129" s="223"/>
      <c r="D129" s="116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64"/>
      <c r="AD129" s="117"/>
      <c r="AE129" s="157"/>
      <c r="AF129" s="117"/>
      <c r="AG129" s="157"/>
      <c r="AH129" s="117"/>
      <c r="AI129" s="164"/>
      <c r="AJ129" s="117"/>
      <c r="AK129" s="164"/>
      <c r="AL129" s="117"/>
      <c r="AM129" s="77"/>
      <c r="AN129" s="117"/>
      <c r="AO129" s="117"/>
    </row>
    <row r="130" spans="1:41" s="27" customFormat="1" collapsed="1" x14ac:dyDescent="0.25">
      <c r="A130" s="93" t="s">
        <v>224</v>
      </c>
      <c r="B130" s="224" t="s">
        <v>267</v>
      </c>
      <c r="C130" s="223" t="s">
        <v>263</v>
      </c>
      <c r="D130" s="116" t="s">
        <v>108</v>
      </c>
      <c r="E130" s="117">
        <v>2024</v>
      </c>
      <c r="F130" s="117">
        <v>2024</v>
      </c>
      <c r="G130" s="117" t="s">
        <v>46</v>
      </c>
      <c r="H130" s="117" t="s">
        <v>46</v>
      </c>
      <c r="I130" s="117" t="s">
        <v>46</v>
      </c>
      <c r="J130" s="117" t="s">
        <v>46</v>
      </c>
      <c r="K130" s="117" t="s">
        <v>46</v>
      </c>
      <c r="L130" s="117" t="s">
        <v>46</v>
      </c>
      <c r="M130" s="117" t="s">
        <v>46</v>
      </c>
      <c r="N130" s="117" t="s">
        <v>46</v>
      </c>
      <c r="O130" s="117" t="s">
        <v>46</v>
      </c>
      <c r="P130" s="117" t="s">
        <v>46</v>
      </c>
      <c r="Q130" s="117" t="s">
        <v>46</v>
      </c>
      <c r="R130" s="117" t="s">
        <v>46</v>
      </c>
      <c r="S130" s="117" t="s">
        <v>46</v>
      </c>
      <c r="T130" s="117" t="s">
        <v>46</v>
      </c>
      <c r="U130" s="117" t="s">
        <v>46</v>
      </c>
      <c r="V130" s="117">
        <v>0</v>
      </c>
      <c r="W130" s="117" t="s">
        <v>46</v>
      </c>
      <c r="X130" s="117">
        <v>0</v>
      </c>
      <c r="Y130" s="117" t="s">
        <v>46</v>
      </c>
      <c r="Z130" s="117" t="s">
        <v>46</v>
      </c>
      <c r="AA130" s="117">
        <v>0</v>
      </c>
      <c r="AB130" s="117" t="s">
        <v>46</v>
      </c>
      <c r="AC130" s="164">
        <v>0</v>
      </c>
      <c r="AD130" s="117" t="s">
        <v>46</v>
      </c>
      <c r="AE130" s="157">
        <v>0</v>
      </c>
      <c r="AF130" s="117" t="s">
        <v>46</v>
      </c>
      <c r="AG130" s="157">
        <v>0</v>
      </c>
      <c r="AH130" s="117" t="s">
        <v>46</v>
      </c>
      <c r="AI130" s="164">
        <v>0.91920000000000002</v>
      </c>
      <c r="AJ130" s="117" t="s">
        <v>46</v>
      </c>
      <c r="AK130" s="164">
        <v>0</v>
      </c>
      <c r="AL130" s="117" t="s">
        <v>46</v>
      </c>
      <c r="AM130" s="77">
        <f t="shared" si="102"/>
        <v>0.91920000000000002</v>
      </c>
      <c r="AN130" s="117" t="s">
        <v>46</v>
      </c>
      <c r="AO130" s="117" t="s">
        <v>46</v>
      </c>
    </row>
    <row r="131" spans="1:41" s="27" customFormat="1" hidden="1" outlineLevel="1" x14ac:dyDescent="0.25">
      <c r="A131" s="93"/>
      <c r="B131" s="224"/>
      <c r="C131" s="223"/>
      <c r="D131" s="116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64"/>
      <c r="AD131" s="117"/>
      <c r="AE131" s="157"/>
      <c r="AF131" s="117"/>
      <c r="AG131" s="157"/>
      <c r="AH131" s="117"/>
      <c r="AI131" s="164"/>
      <c r="AJ131" s="117"/>
      <c r="AK131" s="164"/>
      <c r="AL131" s="117"/>
      <c r="AM131" s="77"/>
      <c r="AN131" s="117"/>
      <c r="AO131" s="117"/>
    </row>
    <row r="132" spans="1:41" s="27" customFormat="1" hidden="1" outlineLevel="1" x14ac:dyDescent="0.25">
      <c r="A132" s="93"/>
      <c r="B132" s="224"/>
      <c r="C132" s="223"/>
      <c r="D132" s="116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64"/>
      <c r="AD132" s="117"/>
      <c r="AE132" s="157"/>
      <c r="AF132" s="117"/>
      <c r="AG132" s="157"/>
      <c r="AH132" s="117"/>
      <c r="AI132" s="164"/>
      <c r="AJ132" s="117"/>
      <c r="AK132" s="164"/>
      <c r="AL132" s="117"/>
      <c r="AM132" s="77"/>
      <c r="AN132" s="117"/>
      <c r="AO132" s="117"/>
    </row>
    <row r="133" spans="1:41" s="27" customFormat="1" collapsed="1" x14ac:dyDescent="0.25">
      <c r="A133" s="90" t="s">
        <v>165</v>
      </c>
      <c r="B133" s="220" t="s">
        <v>225</v>
      </c>
      <c r="C133" s="221"/>
      <c r="D133" s="135"/>
      <c r="E133" s="136"/>
      <c r="F133" s="136"/>
      <c r="G133" s="136" t="s">
        <v>46</v>
      </c>
      <c r="H133" s="136" t="s">
        <v>46</v>
      </c>
      <c r="I133" s="136" t="s">
        <v>46</v>
      </c>
      <c r="J133" s="136" t="s">
        <v>46</v>
      </c>
      <c r="K133" s="136" t="s">
        <v>46</v>
      </c>
      <c r="L133" s="136" t="s">
        <v>46</v>
      </c>
      <c r="M133" s="136" t="s">
        <v>46</v>
      </c>
      <c r="N133" s="136" t="s">
        <v>46</v>
      </c>
      <c r="O133" s="136" t="s">
        <v>46</v>
      </c>
      <c r="P133" s="136" t="s">
        <v>46</v>
      </c>
      <c r="Q133" s="136" t="s">
        <v>46</v>
      </c>
      <c r="R133" s="136" t="s">
        <v>46</v>
      </c>
      <c r="S133" s="136" t="s">
        <v>46</v>
      </c>
      <c r="T133" s="136" t="s">
        <v>46</v>
      </c>
      <c r="U133" s="136" t="s">
        <v>46</v>
      </c>
      <c r="V133" s="136">
        <v>0</v>
      </c>
      <c r="W133" s="136" t="s">
        <v>46</v>
      </c>
      <c r="X133" s="136">
        <v>0</v>
      </c>
      <c r="Y133" s="136" t="s">
        <v>46</v>
      </c>
      <c r="Z133" s="136" t="s">
        <v>46</v>
      </c>
      <c r="AA133" s="136">
        <v>0</v>
      </c>
      <c r="AB133" s="136" t="s">
        <v>46</v>
      </c>
      <c r="AC133" s="169">
        <f t="shared" ref="AC133" si="172">SUM(AC134:AC137)</f>
        <v>0</v>
      </c>
      <c r="AD133" s="136" t="s">
        <v>46</v>
      </c>
      <c r="AE133" s="156">
        <f>SUM(AE134:AE137)</f>
        <v>0</v>
      </c>
      <c r="AF133" s="136" t="s">
        <v>46</v>
      </c>
      <c r="AG133" s="156">
        <f t="shared" ref="AG133" si="173">SUM(AG134:AG137)</f>
        <v>0</v>
      </c>
      <c r="AH133" s="136" t="s">
        <v>46</v>
      </c>
      <c r="AI133" s="169">
        <f t="shared" ref="AI133" si="174">SUM(AI134:AI137)</f>
        <v>0</v>
      </c>
      <c r="AJ133" s="136" t="s">
        <v>46</v>
      </c>
      <c r="AK133" s="169">
        <f t="shared" ref="AK133" si="175">SUM(AK134:AK137)</f>
        <v>0</v>
      </c>
      <c r="AL133" s="136" t="s">
        <v>46</v>
      </c>
      <c r="AM133" s="190">
        <f t="shared" si="102"/>
        <v>0</v>
      </c>
      <c r="AN133" s="136" t="s">
        <v>46</v>
      </c>
      <c r="AO133" s="136" t="s">
        <v>46</v>
      </c>
    </row>
    <row r="134" spans="1:41" s="27" customFormat="1" hidden="1" outlineLevel="1" x14ac:dyDescent="0.25">
      <c r="A134" s="93"/>
      <c r="B134" s="224"/>
      <c r="C134" s="223"/>
      <c r="D134" s="116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64"/>
      <c r="AD134" s="117"/>
      <c r="AE134" s="157"/>
      <c r="AF134" s="117"/>
      <c r="AG134" s="157"/>
      <c r="AH134" s="117"/>
      <c r="AI134" s="164"/>
      <c r="AJ134" s="117"/>
      <c r="AK134" s="164"/>
      <c r="AL134" s="117"/>
      <c r="AM134" s="77"/>
      <c r="AN134" s="117"/>
      <c r="AO134" s="117"/>
    </row>
    <row r="135" spans="1:41" s="27" customFormat="1" hidden="1" outlineLevel="1" x14ac:dyDescent="0.25">
      <c r="A135" s="93"/>
      <c r="B135" s="222"/>
      <c r="C135" s="223"/>
      <c r="D135" s="116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64"/>
      <c r="AD135" s="117"/>
      <c r="AE135" s="157"/>
      <c r="AF135" s="117"/>
      <c r="AG135" s="157"/>
      <c r="AH135" s="117"/>
      <c r="AI135" s="164"/>
      <c r="AJ135" s="117"/>
      <c r="AK135" s="164"/>
      <c r="AL135" s="117"/>
      <c r="AM135" s="77"/>
      <c r="AN135" s="117"/>
      <c r="AO135" s="117"/>
    </row>
    <row r="136" spans="1:41" s="27" customFormat="1" hidden="1" outlineLevel="1" x14ac:dyDescent="0.25">
      <c r="A136" s="93"/>
      <c r="B136" s="224"/>
      <c r="C136" s="223"/>
      <c r="D136" s="116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64"/>
      <c r="AD136" s="117"/>
      <c r="AE136" s="157"/>
      <c r="AF136" s="117"/>
      <c r="AG136" s="157"/>
      <c r="AH136" s="117"/>
      <c r="AI136" s="164"/>
      <c r="AJ136" s="117"/>
      <c r="AK136" s="164"/>
      <c r="AL136" s="117"/>
      <c r="AM136" s="77"/>
      <c r="AN136" s="117"/>
      <c r="AO136" s="117"/>
    </row>
    <row r="137" spans="1:41" s="27" customFormat="1" ht="16.5" hidden="1" outlineLevel="1" thickBot="1" x14ac:dyDescent="0.3">
      <c r="A137" s="93"/>
      <c r="B137" s="225"/>
      <c r="C137" s="226"/>
      <c r="D137" s="116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64"/>
      <c r="AD137" s="117"/>
      <c r="AE137" s="157"/>
      <c r="AF137" s="117"/>
      <c r="AG137" s="157"/>
      <c r="AH137" s="117"/>
      <c r="AI137" s="164"/>
      <c r="AJ137" s="117"/>
      <c r="AK137" s="164"/>
      <c r="AL137" s="117"/>
      <c r="AM137" s="77"/>
      <c r="AN137" s="117"/>
      <c r="AO137" s="117"/>
    </row>
    <row r="138" spans="1:41" s="27" customFormat="1" ht="24.75" collapsed="1" thickBot="1" x14ac:dyDescent="0.3">
      <c r="A138" s="105" t="s">
        <v>176</v>
      </c>
      <c r="B138" s="59" t="s">
        <v>177</v>
      </c>
      <c r="C138" s="219" t="s">
        <v>264</v>
      </c>
      <c r="D138" s="139" t="s">
        <v>108</v>
      </c>
      <c r="E138" s="140">
        <v>2020</v>
      </c>
      <c r="F138" s="140">
        <v>2020</v>
      </c>
      <c r="G138" s="140" t="s">
        <v>46</v>
      </c>
      <c r="H138" s="140" t="s">
        <v>46</v>
      </c>
      <c r="I138" s="140" t="s">
        <v>46</v>
      </c>
      <c r="J138" s="140" t="s">
        <v>46</v>
      </c>
      <c r="K138" s="140" t="s">
        <v>46</v>
      </c>
      <c r="L138" s="140" t="s">
        <v>46</v>
      </c>
      <c r="M138" s="140" t="s">
        <v>46</v>
      </c>
      <c r="N138" s="140" t="s">
        <v>46</v>
      </c>
      <c r="O138" s="140" t="s">
        <v>46</v>
      </c>
      <c r="P138" s="140" t="s">
        <v>46</v>
      </c>
      <c r="Q138" s="140" t="s">
        <v>46</v>
      </c>
      <c r="R138" s="140" t="s">
        <v>46</v>
      </c>
      <c r="S138" s="140" t="s">
        <v>46</v>
      </c>
      <c r="T138" s="140" t="s">
        <v>46</v>
      </c>
      <c r="U138" s="140" t="s">
        <v>46</v>
      </c>
      <c r="V138" s="140">
        <v>1.4056999999999999</v>
      </c>
      <c r="W138" s="140" t="s">
        <v>46</v>
      </c>
      <c r="X138" s="140">
        <v>1.4056999999999999</v>
      </c>
      <c r="Y138" s="140" t="s">
        <v>46</v>
      </c>
      <c r="Z138" s="140" t="s">
        <v>46</v>
      </c>
      <c r="AA138" s="140">
        <v>1.4056999999999999</v>
      </c>
      <c r="AB138" s="140" t="s">
        <v>46</v>
      </c>
      <c r="AC138" s="171">
        <v>0</v>
      </c>
      <c r="AD138" s="140" t="s">
        <v>46</v>
      </c>
      <c r="AE138" s="187">
        <v>0</v>
      </c>
      <c r="AF138" s="140" t="s">
        <v>46</v>
      </c>
      <c r="AG138" s="187">
        <v>0</v>
      </c>
      <c r="AH138" s="140" t="s">
        <v>46</v>
      </c>
      <c r="AI138" s="171">
        <v>0</v>
      </c>
      <c r="AJ138" s="140" t="s">
        <v>46</v>
      </c>
      <c r="AK138" s="171">
        <v>0</v>
      </c>
      <c r="AL138" s="140" t="s">
        <v>46</v>
      </c>
      <c r="AM138" s="194">
        <f t="shared" ref="AM138" si="176">AC138+AE138+AG138+AI138+AK138</f>
        <v>0</v>
      </c>
      <c r="AN138" s="140" t="s">
        <v>46</v>
      </c>
      <c r="AO138" s="140" t="s">
        <v>46</v>
      </c>
    </row>
    <row r="139" spans="1:41" ht="46.5" customHeight="1" x14ac:dyDescent="0.25"/>
    <row r="140" spans="1:41" ht="18.75" x14ac:dyDescent="0.3">
      <c r="B140" s="195" t="s">
        <v>178</v>
      </c>
      <c r="C140" s="20"/>
      <c r="D140" s="20"/>
      <c r="E140" s="21"/>
      <c r="F140" s="21"/>
      <c r="G140" s="21"/>
      <c r="H140" s="21"/>
      <c r="I140" s="21"/>
      <c r="J140" s="21"/>
      <c r="K140" s="21"/>
      <c r="L140" s="21"/>
      <c r="M140" s="20" t="s">
        <v>179</v>
      </c>
      <c r="N140" s="21"/>
    </row>
    <row r="141" spans="1:41" ht="18.75" x14ac:dyDescent="0.3">
      <c r="B141" s="195"/>
      <c r="C141" s="20"/>
      <c r="D141" s="20"/>
      <c r="E141" s="21"/>
      <c r="F141" s="21"/>
      <c r="G141" s="21"/>
      <c r="H141" s="21"/>
      <c r="I141" s="21"/>
      <c r="J141" s="21"/>
      <c r="K141" s="21"/>
      <c r="L141" s="21"/>
      <c r="M141" s="20"/>
      <c r="N141" s="21"/>
    </row>
    <row r="142" spans="1:41" ht="18.75" x14ac:dyDescent="0.3">
      <c r="B142" s="195" t="s">
        <v>180</v>
      </c>
      <c r="C142" s="20"/>
      <c r="D142" s="20"/>
      <c r="E142" s="21"/>
      <c r="F142" s="21"/>
      <c r="G142" s="21"/>
      <c r="H142" s="21"/>
      <c r="I142" s="21"/>
      <c r="J142" s="21"/>
      <c r="K142" s="21"/>
      <c r="L142" s="21"/>
      <c r="M142" s="26" t="s">
        <v>185</v>
      </c>
      <c r="N142" s="21"/>
    </row>
    <row r="143" spans="1:41" ht="18.75" x14ac:dyDescent="0.3">
      <c r="B143" s="195"/>
      <c r="C143" s="20"/>
      <c r="D143" s="20"/>
      <c r="E143" s="21"/>
      <c r="F143" s="21"/>
      <c r="G143" s="21"/>
      <c r="H143" s="21"/>
      <c r="I143" s="21"/>
      <c r="J143" s="21"/>
      <c r="K143" s="21"/>
      <c r="L143" s="21"/>
      <c r="M143" s="20"/>
      <c r="N143" s="21"/>
    </row>
    <row r="144" spans="1:41" ht="18.75" x14ac:dyDescent="0.3">
      <c r="B144" s="195" t="s">
        <v>181</v>
      </c>
      <c r="C144" s="20"/>
      <c r="D144" s="20"/>
      <c r="E144" s="21"/>
      <c r="F144" s="21"/>
      <c r="G144" s="21"/>
      <c r="H144" s="21"/>
      <c r="I144" s="21"/>
      <c r="J144" s="21"/>
      <c r="K144" s="21"/>
      <c r="L144" s="21"/>
      <c r="M144" s="20" t="s">
        <v>182</v>
      </c>
      <c r="N144" s="21"/>
    </row>
    <row r="145" spans="2:41" x14ac:dyDescent="0.25">
      <c r="B145" s="196"/>
    </row>
    <row r="146" spans="2:41" s="22" customFormat="1" ht="18.75" x14ac:dyDescent="0.3">
      <c r="B146" s="197" t="s">
        <v>183</v>
      </c>
      <c r="L146" s="23"/>
      <c r="M146" s="23" t="s">
        <v>184</v>
      </c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4"/>
      <c r="AN146" s="24"/>
      <c r="AO146" s="23"/>
    </row>
  </sheetData>
  <autoFilter ref="A17:AO17"/>
  <mergeCells count="36"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12:AT12"/>
    <mergeCell ref="A4:AO4"/>
    <mergeCell ref="A5:AH5"/>
    <mergeCell ref="A6:AT6"/>
    <mergeCell ref="A7:AT7"/>
    <mergeCell ref="A9:AT9"/>
    <mergeCell ref="A11:AO11"/>
  </mergeCells>
  <phoneticPr fontId="0" type="noConversion"/>
  <pageMargins left="0.19685039370078741" right="0.19685039370078741" top="0.59055118110236227" bottom="0.19685039370078741" header="0" footer="0"/>
  <pageSetup paperSize="8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3.</vt:lpstr>
      <vt:lpstr>'Форма 3.'!Заголовки_для_печати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2020-02-26T12:57:25Z</cp:lastPrinted>
  <dcterms:created xsi:type="dcterms:W3CDTF">2017-03-30T06:08:20Z</dcterms:created>
  <dcterms:modified xsi:type="dcterms:W3CDTF">2020-07-09T09:13:52Z</dcterms:modified>
</cp:coreProperties>
</file>