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W82" i="1" l="1"/>
  <c r="V82" i="1"/>
  <c r="V81" i="1" s="1"/>
  <c r="V26" i="1" s="1"/>
  <c r="U82" i="1"/>
  <c r="T82" i="1"/>
  <c r="T81" i="1" s="1"/>
  <c r="T26" i="1" s="1"/>
  <c r="V77" i="1"/>
  <c r="V24" i="1" s="1"/>
  <c r="T77" i="1"/>
  <c r="T24" i="1" s="1"/>
  <c r="V74" i="1"/>
  <c r="T74" i="1"/>
  <c r="W66" i="1"/>
  <c r="V66" i="1"/>
  <c r="V61" i="1" s="1"/>
  <c r="U66" i="1"/>
  <c r="T66" i="1"/>
  <c r="T61" i="1"/>
  <c r="W58" i="1"/>
  <c r="V58" i="1"/>
  <c r="V57" i="1" s="1"/>
  <c r="T58" i="1"/>
  <c r="W57" i="1"/>
  <c r="T57" i="1"/>
  <c r="V53" i="1"/>
  <c r="T53" i="1"/>
  <c r="V52" i="1"/>
  <c r="T52" i="1"/>
  <c r="V50" i="1"/>
  <c r="T50" i="1"/>
  <c r="V49" i="1"/>
  <c r="T49" i="1"/>
  <c r="W48" i="1"/>
  <c r="W22" i="1" s="1"/>
  <c r="V29" i="1"/>
  <c r="V28" i="1" s="1"/>
  <c r="T29" i="1"/>
  <c r="T28" i="1" s="1"/>
  <c r="T21" i="1" s="1"/>
  <c r="W28" i="1"/>
  <c r="W21" i="1" s="1"/>
  <c r="U28" i="1"/>
  <c r="U21" i="1" s="1"/>
  <c r="W27" i="1"/>
  <c r="W26" i="1"/>
  <c r="U26" i="1"/>
  <c r="W24" i="1"/>
  <c r="U24" i="1"/>
  <c r="U27" i="1" l="1"/>
  <c r="W20" i="1"/>
  <c r="T48" i="1"/>
  <c r="T27" i="1" s="1"/>
  <c r="V21" i="1"/>
  <c r="T22" i="1"/>
  <c r="T20" i="1" s="1"/>
  <c r="V48" i="1"/>
  <c r="V22" i="1" s="1"/>
  <c r="AT59" i="1"/>
  <c r="AT82" i="1"/>
  <c r="AU58" i="1"/>
  <c r="AT58" i="1"/>
  <c r="V27" i="1" l="1"/>
  <c r="V20" i="1"/>
  <c r="AT66" i="1"/>
  <c r="AT61" i="1" s="1"/>
  <c r="AU66" i="1"/>
  <c r="AU57" i="1" l="1"/>
  <c r="AX59" i="1"/>
  <c r="AU77" i="1"/>
  <c r="AU24" i="1" s="1"/>
  <c r="AU82" i="1"/>
  <c r="AU81" i="1" s="1"/>
  <c r="AU26" i="1" s="1"/>
  <c r="AT81" i="1"/>
  <c r="AT26" i="1" s="1"/>
  <c r="AU53" i="1"/>
  <c r="AU52" i="1" s="1"/>
  <c r="AT53" i="1"/>
  <c r="AT52" i="1" s="1"/>
  <c r="AT57" i="1"/>
  <c r="AU50" i="1"/>
  <c r="C53" i="1"/>
  <c r="AU61" i="1"/>
  <c r="AT29" i="1"/>
  <c r="AT28" i="1" s="1"/>
  <c r="AT21" i="1" s="1"/>
  <c r="AT50" i="1"/>
  <c r="AT74" i="1"/>
  <c r="AT77" i="1"/>
  <c r="AT24" i="1" s="1"/>
  <c r="AU74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49" i="1" l="1"/>
  <c r="AT48" i="1" s="1"/>
  <c r="AT22" i="1" s="1"/>
  <c r="AT20" i="1" s="1"/>
  <c r="AU49" i="1"/>
  <c r="AU48" i="1"/>
  <c r="AU22" i="1" s="1"/>
  <c r="AU20" i="1" s="1"/>
  <c r="AX58" i="1"/>
  <c r="AU27" i="1" l="1"/>
  <c r="AT27" i="1"/>
</calcChain>
</file>

<file path=xl/sharedStrings.xml><?xml version="1.0" encoding="utf-8"?>
<sst xmlns="http://schemas.openxmlformats.org/spreadsheetml/2006/main" count="2852" uniqueCount="226">
  <si>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</si>
  <si>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</si>
  <si>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</si>
  <si>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</si>
  <si>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</si>
  <si>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</si>
  <si>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</si>
  <si>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</si>
  <si>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</si>
  <si>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</si>
  <si>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</si>
  <si>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</si>
  <si>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</si>
  <si>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</si>
  <si>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</si>
  <si>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</si>
  <si>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</si>
  <si>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</si>
  <si>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</si>
  <si>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</si>
  <si>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</si>
  <si>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</si>
  <si>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</si>
  <si>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</si>
  <si>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</si>
  <si>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</si>
  <si>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</si>
  <si>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</si>
  <si>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</si>
  <si>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</si>
  <si>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</si>
  <si>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</si>
  <si>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</si>
  <si>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</si>
  <si>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</si>
  <si>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</si>
  <si>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</si>
  <si>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</si>
  <si>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</si>
  <si>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</si>
  <si>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</si>
  <si>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</si>
  <si>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</si>
  <si>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</si>
  <si>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</si>
  <si>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</si>
  <si>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</si>
  <si>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</si>
  <si>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</si>
  <si>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</si>
  <si>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</si>
  <si>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</si>
  <si>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</si>
  <si>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</si>
  <si>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</si>
  <si>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</si>
  <si>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</si>
  <si>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</si>
  <si>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</si>
  <si>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</si>
  <si>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</si>
  <si>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</si>
  <si>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</si>
  <si>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</si>
  <si>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</si>
  <si>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</si>
  <si>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</si>
  <si>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</si>
  <si>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</si>
  <si>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</si>
  <si>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</si>
  <si>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</si>
  <si>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</si>
  <si>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</si>
  <si>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</si>
  <si>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</si>
  <si>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</si>
  <si>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</si>
  <si>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</si>
  <si>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</si>
  <si>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</si>
  <si>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</si>
  <si>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</si>
  <si>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</si>
  <si>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</si>
  <si>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</si>
  <si>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</si>
  <si>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</si>
  <si>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</si>
  <si>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</si>
  <si>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</si>
  <si>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</si>
  <si>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</si>
  <si>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</si>
  <si>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</si>
  <si>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</si>
  <si>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</si>
  <si>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</si>
  <si>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</si>
  <si>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</si>
  <si>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</si>
  <si>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</si>
  <si>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</si>
  <si>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</si>
  <si>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</si>
  <si>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</si>
  <si>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</si>
  <si>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</si>
  <si>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</si>
  <si>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</si>
  <si>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</si>
  <si>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</si>
  <si>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</si>
  <si>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</si>
  <si>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</si>
  <si>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</si>
  <si>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</si>
  <si>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</si>
  <si>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</si>
  <si>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</si>
  <si>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</si>
  <si>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</si>
  <si>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</si>
  <si>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</si>
  <si>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</si>
  <si>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</si>
  <si>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</si>
  <si>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</si>
  <si>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</si>
  <si>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</si>
  <si>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</si>
  <si>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</si>
  <si>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</si>
  <si>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</si>
  <si>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</si>
  <si>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</si>
  <si>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</si>
  <si>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</si>
  <si>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</si>
  <si>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</si>
  <si>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</si>
  <si>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</si>
  <si>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</si>
  <si>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</si>
  <si>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</si>
  <si>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</si>
  <si>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</si>
  <si>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</si>
  <si>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</si>
  <si>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</si>
  <si>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</si>
  <si>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</si>
  <si>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</si>
  <si>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</si>
  <si>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</si>
  <si>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</si>
  <si>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</si>
  <si>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</si>
  <si>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</si>
  <si>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</si>
  <si>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</si>
  <si>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</si>
  <si>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</si>
  <si>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</si>
  <si>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</si>
  <si>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</si>
  <si>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</si>
  <si>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</si>
  <si>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</si>
  <si>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</si>
  <si>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</si>
  <si>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</si>
  <si>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</si>
  <si>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</si>
  <si>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</si>
  <si>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</si>
  <si>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</si>
  <si>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</si>
  <si>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</si>
  <si>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</si>
  <si>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</si>
  <si>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</si>
  <si>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</si>
  <si>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</si>
  <si>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</si>
  <si>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</si>
  <si>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</si>
  <si>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</si>
  <si>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</si>
  <si>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1.4.1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</si>
  <si>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</si>
  <si>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</si>
  <si>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</si>
  <si>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</si>
  <si>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</si>
  <si>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Показатель замены линий электропередач, км</t>
  </si>
  <si>
    <t>1.4.2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</si>
  <si>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</si>
  <si>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</si>
  <si>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</si>
  <si>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</si>
  <si>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</si>
  <si>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</si>
  <si>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Трансформаторы  ТМГ 400/6-0,4 Y/Yн-0, ТМГ 11-250/6/0.4 Y/Yн-0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</si>
  <si>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</si>
  <si>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</si>
  <si>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</si>
  <si>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</si>
  <si>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</si>
  <si>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</si>
  <si>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</si>
  <si>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</si>
  <si>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</si>
  <si>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 xml:space="preserve">ГАЗ 27527 Соболь Комби </t>
  </si>
  <si>
    <t xml:space="preserve">на 2019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</si>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</sst>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20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8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4" fontId="0" fillId="4" borderId="3" xfId="0" applyNumberFormat="1" applyFill="1" applyBorder="1" applyAlignment="1">
      <alignment horizontal="center" vertical="center" shrinkToFit="1"/>
    </xf>
    <xf numFmtId="4" fontId="0" fillId="4" borderId="1" xfId="0" applyNumberFormat="1" applyFill="1" applyBorder="1" applyAlignment="1">
      <alignment horizontal="center" vertical="center" shrinkToFi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9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49" fontId="15" fillId="4" borderId="4" xfId="2" applyNumberFormat="1" applyFont="1" applyFill="1" applyBorder="1" applyAlignment="1">
      <alignment horizontal="center" vertical="center"/>
    </xf>
    <xf numFmtId="49" fontId="16" fillId="4" borderId="4" xfId="0" applyNumberFormat="1" applyFont="1" applyFill="1" applyBorder="1" applyAlignment="1">
      <alignment horizontal="left" vertical="center" wrapText="1"/>
    </xf>
    <xf numFmtId="0" fontId="15" fillId="4" borderId="4" xfId="2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/>
    </xf>
    <xf numFmtId="4" fontId="4" fillId="3" borderId="4" xfId="2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 shrinkToFit="1"/>
    </xf>
    <xf numFmtId="4" fontId="0" fillId="4" borderId="4" xfId="0" applyNumberFormat="1" applyFill="1" applyBorder="1" applyAlignment="1">
      <alignment horizontal="center" vertical="center" shrinkToFit="1"/>
    </xf>
    <xf numFmtId="4" fontId="4" fillId="4" borderId="4" xfId="2" applyNumberFormat="1" applyFont="1" applyFill="1" applyBorder="1" applyAlignment="1">
      <alignment horizontal="center" vertical="center"/>
    </xf>
    <xf numFmtId="0" fontId="1" fillId="0" borderId="5" xfId="2" applyFont="1" applyBorder="1"/>
    <xf numFmtId="0" fontId="8" fillId="4" borderId="0" xfId="4" applyFont="1" applyFill="1"/>
    <xf numFmtId="0" fontId="2" fillId="4" borderId="0" xfId="4" applyFont="1" applyFill="1"/>
    <xf numFmtId="49" fontId="10" fillId="0" borderId="1" xfId="2" applyNumberFormat="1" applyFont="1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A52" zoomScaleNormal="100" zoomScaleSheetLayoutView="100" workbookViewId="0">
      <selection activeCell="C58" sqref="C58"/>
    </sheetView>
  </sheetViews>
  <sheetFormatPr defaultRowHeight="12.75" outlineLevelRow="1" outlineLevelCol="1" x14ac:dyDescent="0.2"/>
  <cols>
    <col min="1" max="1" width="10.25" style="5" customWidth="1"/>
    <col min="2" max="2" width="35.25" style="86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7"/>
      <c r="AU1" s="116" t="s">
        <v>125</v>
      </c>
      <c r="AV1" s="116"/>
      <c r="AW1" s="116"/>
    </row>
    <row r="2" spans="1:49" s="15" customFormat="1" ht="18.75" x14ac:dyDescent="0.2">
      <c r="A2" s="14"/>
      <c r="B2" s="77"/>
      <c r="T2" s="16"/>
      <c r="U2" s="117"/>
      <c r="V2" s="117"/>
      <c r="W2" s="117"/>
      <c r="X2" s="117"/>
      <c r="Y2" s="117"/>
      <c r="Z2" s="117"/>
      <c r="AA2" s="117"/>
      <c r="AB2" s="117"/>
      <c r="AC2" s="16"/>
      <c r="AU2" s="116" t="s">
        <v>126</v>
      </c>
      <c r="AV2" s="116"/>
      <c r="AW2" s="116"/>
    </row>
    <row r="3" spans="1:49" s="15" customFormat="1" ht="18.75" x14ac:dyDescent="0.2">
      <c r="A3" s="14"/>
      <c r="B3" s="77"/>
      <c r="T3" s="17"/>
      <c r="U3" s="17"/>
      <c r="V3" s="17"/>
      <c r="W3" s="17"/>
      <c r="X3" s="17"/>
      <c r="Y3" s="17"/>
      <c r="Z3" s="17"/>
      <c r="AA3" s="17"/>
      <c r="AB3" s="17"/>
      <c r="AC3" s="17"/>
      <c r="AU3" s="116" t="s">
        <v>193</v>
      </c>
      <c r="AV3" s="116"/>
      <c r="AW3" s="116"/>
    </row>
    <row r="4" spans="1:49" s="15" customFormat="1" ht="18.75" x14ac:dyDescent="0.2">
      <c r="A4" s="111" t="s">
        <v>127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49" s="15" customFormat="1" ht="18.75" x14ac:dyDescent="0.2">
      <c r="A5" s="111" t="s">
        <v>214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11" t="s">
        <v>143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</row>
    <row r="8" spans="1:49" s="15" customFormat="1" ht="15.75" x14ac:dyDescent="0.2">
      <c r="A8" s="115" t="s">
        <v>128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49" s="15" customFormat="1" x14ac:dyDescent="0.2">
      <c r="A9" s="20"/>
      <c r="B9" s="77"/>
    </row>
    <row r="10" spans="1:49" s="15" customFormat="1" ht="18.75" x14ac:dyDescent="0.2">
      <c r="A10" s="111" t="s">
        <v>215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12" t="s">
        <v>194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</row>
    <row r="13" spans="1:49" s="17" customFormat="1" ht="15.75" x14ac:dyDescent="0.2">
      <c r="A13" s="114" t="s">
        <v>129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</row>
    <row r="14" spans="1:49" s="17" customFormat="1" ht="18.75" x14ac:dyDescent="0.3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</row>
    <row r="15" spans="1:49" s="23" customFormat="1" x14ac:dyDescent="0.25">
      <c r="A15" s="110" t="s">
        <v>130</v>
      </c>
      <c r="B15" s="110" t="s">
        <v>131</v>
      </c>
      <c r="C15" s="110" t="s">
        <v>132</v>
      </c>
      <c r="D15" s="110" t="s">
        <v>133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s="25" customFormat="1" ht="57.75" customHeight="1" x14ac:dyDescent="0.2">
      <c r="A16" s="110"/>
      <c r="B16" s="110"/>
      <c r="C16" s="110"/>
      <c r="D16" s="110" t="s">
        <v>134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 t="s">
        <v>135</v>
      </c>
      <c r="U16" s="110"/>
      <c r="V16" s="110"/>
      <c r="W16" s="110"/>
      <c r="X16" s="110"/>
      <c r="Y16" s="110"/>
      <c r="Z16" s="110"/>
      <c r="AA16" s="110"/>
      <c r="AB16" s="110"/>
      <c r="AC16" s="110"/>
      <c r="AD16" s="110" t="s">
        <v>136</v>
      </c>
      <c r="AE16" s="110"/>
      <c r="AF16" s="110"/>
      <c r="AG16" s="110"/>
      <c r="AH16" s="110" t="s">
        <v>137</v>
      </c>
      <c r="AI16" s="110"/>
      <c r="AJ16" s="110"/>
      <c r="AK16" s="110"/>
      <c r="AL16" s="110" t="s">
        <v>138</v>
      </c>
      <c r="AM16" s="110"/>
      <c r="AN16" s="110"/>
      <c r="AO16" s="110"/>
      <c r="AP16" s="110"/>
      <c r="AQ16" s="110"/>
      <c r="AR16" s="110" t="s">
        <v>139</v>
      </c>
      <c r="AS16" s="110"/>
      <c r="AT16" s="110"/>
      <c r="AU16" s="110"/>
      <c r="AV16" s="110" t="s">
        <v>140</v>
      </c>
      <c r="AW16" s="110"/>
    </row>
    <row r="17" spans="1:49" s="26" customFormat="1" ht="150" customHeight="1" x14ac:dyDescent="0.2">
      <c r="A17" s="110"/>
      <c r="B17" s="110"/>
      <c r="C17" s="110"/>
      <c r="D17" s="110" t="s">
        <v>141</v>
      </c>
      <c r="E17" s="110"/>
      <c r="F17" s="110" t="s">
        <v>142</v>
      </c>
      <c r="G17" s="110"/>
      <c r="H17" s="110" t="s">
        <v>0</v>
      </c>
      <c r="I17" s="110"/>
      <c r="J17" s="110" t="s">
        <v>1</v>
      </c>
      <c r="K17" s="110"/>
      <c r="L17" s="110" t="s">
        <v>2</v>
      </c>
      <c r="M17" s="110"/>
      <c r="N17" s="110" t="s">
        <v>3</v>
      </c>
      <c r="O17" s="110"/>
      <c r="P17" s="110" t="s">
        <v>4</v>
      </c>
      <c r="Q17" s="110"/>
      <c r="R17" s="110" t="s">
        <v>5</v>
      </c>
      <c r="S17" s="110"/>
      <c r="T17" s="110" t="s">
        <v>6</v>
      </c>
      <c r="U17" s="110"/>
      <c r="V17" s="110" t="s">
        <v>195</v>
      </c>
      <c r="W17" s="110"/>
      <c r="X17" s="110" t="s">
        <v>7</v>
      </c>
      <c r="Y17" s="110"/>
      <c r="Z17" s="110" t="s">
        <v>8</v>
      </c>
      <c r="AA17" s="110"/>
      <c r="AB17" s="110" t="s">
        <v>9</v>
      </c>
      <c r="AC17" s="110"/>
      <c r="AD17" s="110" t="s">
        <v>10</v>
      </c>
      <c r="AE17" s="110"/>
      <c r="AF17" s="110" t="s">
        <v>11</v>
      </c>
      <c r="AG17" s="110"/>
      <c r="AH17" s="110" t="s">
        <v>12</v>
      </c>
      <c r="AI17" s="110"/>
      <c r="AJ17" s="110" t="s">
        <v>13</v>
      </c>
      <c r="AK17" s="110"/>
      <c r="AL17" s="110" t="s">
        <v>14</v>
      </c>
      <c r="AM17" s="110"/>
      <c r="AN17" s="110" t="s">
        <v>15</v>
      </c>
      <c r="AO17" s="110"/>
      <c r="AP17" s="110" t="s">
        <v>16</v>
      </c>
      <c r="AQ17" s="110"/>
      <c r="AR17" s="110" t="s">
        <v>17</v>
      </c>
      <c r="AS17" s="110"/>
      <c r="AT17" s="110" t="s">
        <v>18</v>
      </c>
      <c r="AU17" s="110"/>
      <c r="AV17" s="110" t="s">
        <v>19</v>
      </c>
      <c r="AW17" s="110"/>
    </row>
    <row r="18" spans="1:49" s="25" customFormat="1" ht="52.5" customHeight="1" x14ac:dyDescent="0.2">
      <c r="A18" s="110"/>
      <c r="B18" s="110"/>
      <c r="C18" s="110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2" t="s">
        <v>20</v>
      </c>
      <c r="U18" s="27" t="s">
        <v>21</v>
      </c>
      <c r="V18" s="92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2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3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0</v>
      </c>
      <c r="L20" s="7" t="s">
        <v>188</v>
      </c>
      <c r="M20" s="12">
        <f>M21</f>
        <v>0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20.797639999999998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0</v>
      </c>
      <c r="L21" s="7" t="s">
        <v>188</v>
      </c>
      <c r="M21" s="12">
        <f>M28</f>
        <v>0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13.1282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T77</f>
        <v>0</v>
      </c>
      <c r="U24" s="12">
        <f>U77</f>
        <v>0</v>
      </c>
      <c r="V24" s="50">
        <f>V77</f>
        <v>0</v>
      </c>
      <c r="W24" s="12">
        <f>W77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AT77</f>
        <v>0</v>
      </c>
      <c r="AU24" s="50">
        <f>AU77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7.6694399999999989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8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T28+T48+T74+T77+T80+T81</f>
        <v>0.63</v>
      </c>
      <c r="U27" s="51">
        <f t="shared" ref="U27:W27" si="0">U28+U32+U35+U44</f>
        <v>0</v>
      </c>
      <c r="V27" s="51">
        <f>V28+V48+V74+V77+V80+V81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AT28+AT48+AT74+AT77+AT80+AT81</f>
        <v>20.797639999999998</v>
      </c>
      <c r="AU27" s="51">
        <f>AU28+AU48+AU74+AU77+AU80+AU81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4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9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80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9">
        <v>0</v>
      </c>
      <c r="L30" s="39">
        <v>0</v>
      </c>
      <c r="M30" s="39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80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9">
        <v>0</v>
      </c>
      <c r="L31" s="39">
        <v>0</v>
      </c>
      <c r="M31" s="39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80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9">
        <v>0</v>
      </c>
      <c r="L32" s="39">
        <v>0</v>
      </c>
      <c r="M32" s="39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9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9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x14ac:dyDescent="0.2">
      <c r="A48" s="32" t="s">
        <v>159</v>
      </c>
      <c r="B48" s="64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T49+T57+T61+T71</f>
        <v>0.63</v>
      </c>
      <c r="U48" s="33"/>
      <c r="V48" s="52">
        <f>V49+V57+V61+V71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AT49+AT57+AT61+AT71</f>
        <v>13.1282</v>
      </c>
      <c r="AU48" s="52">
        <f>AU49+AU57+AU61+AU71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1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11.27929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80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4" t="s">
        <v>201</v>
      </c>
      <c r="C51" s="66" t="s">
        <v>225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80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9.8550000000000004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2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SUM(T54:T56)</f>
        <v>0</v>
      </c>
      <c r="U53" s="7">
        <v>0</v>
      </c>
      <c r="V53" s="50">
        <f>SUM(V54:V56)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SUM(AT54:AT56)</f>
        <v>9.8550000000000004</v>
      </c>
      <c r="AU53" s="50">
        <f>SUM(AU54:AU56)</f>
        <v>0</v>
      </c>
      <c r="AV53" s="7" t="s">
        <v>188</v>
      </c>
      <c r="AW53" s="7" t="s">
        <v>188</v>
      </c>
    </row>
    <row r="54" spans="1:50" ht="60.75" customHeight="1" x14ac:dyDescent="0.2">
      <c r="A54" s="65" t="s">
        <v>187</v>
      </c>
      <c r="B54" s="88" t="s">
        <v>204</v>
      </c>
      <c r="C54" s="66" t="s">
        <v>205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9.8550000000000004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5" t="s">
        <v>187</v>
      </c>
      <c r="B55" s="83" t="s">
        <v>198</v>
      </c>
      <c r="C55" s="66" t="s">
        <v>197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0</v>
      </c>
      <c r="AU55" s="72">
        <v>0</v>
      </c>
      <c r="AV55" s="68" t="s">
        <v>188</v>
      </c>
      <c r="AW55" s="68" t="s">
        <v>188</v>
      </c>
    </row>
    <row r="56" spans="1:50" ht="32.25" hidden="1" customHeight="1" outlineLevel="1" x14ac:dyDescent="0.2">
      <c r="A56" s="65" t="s">
        <v>187</v>
      </c>
      <c r="B56" s="83" t="s">
        <v>199</v>
      </c>
      <c r="C56" s="66" t="s">
        <v>197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>
        <v>0</v>
      </c>
      <c r="U56" s="7">
        <v>0</v>
      </c>
      <c r="V56" s="72">
        <v>0</v>
      </c>
      <c r="W56" s="7">
        <v>0</v>
      </c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0</v>
      </c>
      <c r="AU56" s="72">
        <v>0</v>
      </c>
      <c r="AV56" s="68" t="s">
        <v>188</v>
      </c>
      <c r="AW56" s="68" t="s">
        <v>188</v>
      </c>
    </row>
    <row r="57" spans="1:50" s="46" customFormat="1" ht="38.25" collapsed="1" x14ac:dyDescent="0.2">
      <c r="A57" s="44" t="s">
        <v>163</v>
      </c>
      <c r="B57" s="81" t="s">
        <v>104</v>
      </c>
      <c r="C57" s="44" t="s">
        <v>70</v>
      </c>
      <c r="D57" s="45" t="s">
        <v>188</v>
      </c>
      <c r="E57" s="45" t="s">
        <v>188</v>
      </c>
      <c r="F57" s="45" t="s">
        <v>188</v>
      </c>
      <c r="G57" s="45" t="s">
        <v>188</v>
      </c>
      <c r="H57" s="45" t="s">
        <v>188</v>
      </c>
      <c r="I57" s="45" t="s">
        <v>188</v>
      </c>
      <c r="J57" s="45" t="s">
        <v>188</v>
      </c>
      <c r="K57" s="45" t="s">
        <v>188</v>
      </c>
      <c r="L57" s="45" t="s">
        <v>188</v>
      </c>
      <c r="M57" s="45" t="s">
        <v>188</v>
      </c>
      <c r="N57" s="45" t="s">
        <v>188</v>
      </c>
      <c r="O57" s="45" t="s">
        <v>188</v>
      </c>
      <c r="P57" s="45" t="s">
        <v>188</v>
      </c>
      <c r="Q57" s="45" t="s">
        <v>188</v>
      </c>
      <c r="R57" s="45" t="s">
        <v>188</v>
      </c>
      <c r="S57" s="45" t="s">
        <v>188</v>
      </c>
      <c r="T57" s="55">
        <f>T58</f>
        <v>0</v>
      </c>
      <c r="U57" s="45" t="s">
        <v>188</v>
      </c>
      <c r="V57" s="55">
        <f>V58</f>
        <v>2.94</v>
      </c>
      <c r="W57" s="45">
        <f>W58</f>
        <v>0</v>
      </c>
      <c r="X57" s="45" t="s">
        <v>188</v>
      </c>
      <c r="Y57" s="45" t="s">
        <v>188</v>
      </c>
      <c r="Z57" s="45" t="s">
        <v>188</v>
      </c>
      <c r="AA57" s="45" t="s">
        <v>188</v>
      </c>
      <c r="AB57" s="45" t="s">
        <v>188</v>
      </c>
      <c r="AC57" s="45" t="s">
        <v>188</v>
      </c>
      <c r="AD57" s="45" t="s">
        <v>188</v>
      </c>
      <c r="AE57" s="45" t="s">
        <v>188</v>
      </c>
      <c r="AF57" s="45" t="s">
        <v>188</v>
      </c>
      <c r="AG57" s="45" t="s">
        <v>188</v>
      </c>
      <c r="AH57" s="45" t="s">
        <v>188</v>
      </c>
      <c r="AI57" s="45" t="s">
        <v>188</v>
      </c>
      <c r="AJ57" s="45" t="s">
        <v>188</v>
      </c>
      <c r="AK57" s="45" t="s">
        <v>188</v>
      </c>
      <c r="AL57" s="45" t="s">
        <v>188</v>
      </c>
      <c r="AM57" s="45" t="s">
        <v>188</v>
      </c>
      <c r="AN57" s="45" t="s">
        <v>188</v>
      </c>
      <c r="AO57" s="45" t="s">
        <v>188</v>
      </c>
      <c r="AP57" s="45" t="s">
        <v>188</v>
      </c>
      <c r="AQ57" s="45" t="s">
        <v>188</v>
      </c>
      <c r="AR57" s="45" t="s">
        <v>188</v>
      </c>
      <c r="AS57" s="45" t="s">
        <v>188</v>
      </c>
      <c r="AT57" s="55">
        <f>AT58</f>
        <v>1.8489100000000001</v>
      </c>
      <c r="AU57" s="55">
        <f>AU58</f>
        <v>0</v>
      </c>
      <c r="AV57" s="45" t="s">
        <v>188</v>
      </c>
      <c r="AW57" s="45" t="s">
        <v>188</v>
      </c>
    </row>
    <row r="58" spans="1:50" s="43" customFormat="1" ht="25.5" x14ac:dyDescent="0.2">
      <c r="A58" s="41" t="s">
        <v>164</v>
      </c>
      <c r="B58" s="84" t="s">
        <v>105</v>
      </c>
      <c r="C58" s="41" t="s">
        <v>70</v>
      </c>
      <c r="D58" s="42" t="s">
        <v>188</v>
      </c>
      <c r="E58" s="42" t="s">
        <v>188</v>
      </c>
      <c r="F58" s="42" t="s">
        <v>188</v>
      </c>
      <c r="G58" s="42" t="s">
        <v>188</v>
      </c>
      <c r="H58" s="42" t="s">
        <v>188</v>
      </c>
      <c r="I58" s="42" t="s">
        <v>188</v>
      </c>
      <c r="J58" s="42" t="s">
        <v>188</v>
      </c>
      <c r="K58" s="42" t="s">
        <v>188</v>
      </c>
      <c r="L58" s="42" t="s">
        <v>188</v>
      </c>
      <c r="M58" s="42" t="s">
        <v>188</v>
      </c>
      <c r="N58" s="42" t="s">
        <v>188</v>
      </c>
      <c r="O58" s="42" t="s">
        <v>188</v>
      </c>
      <c r="P58" s="42" t="s">
        <v>188</v>
      </c>
      <c r="Q58" s="42" t="s">
        <v>188</v>
      </c>
      <c r="R58" s="42" t="s">
        <v>188</v>
      </c>
      <c r="S58" s="42" t="s">
        <v>188</v>
      </c>
      <c r="T58" s="56">
        <f>SUM(T59:T59)</f>
        <v>0</v>
      </c>
      <c r="U58" s="42" t="s">
        <v>188</v>
      </c>
      <c r="V58" s="56">
        <f>SUM(V59:V59)</f>
        <v>2.94</v>
      </c>
      <c r="W58" s="42">
        <f>SUM(W59:W59)</f>
        <v>0</v>
      </c>
      <c r="X58" s="42" t="s">
        <v>188</v>
      </c>
      <c r="Y58" s="42" t="s">
        <v>188</v>
      </c>
      <c r="Z58" s="42" t="s">
        <v>188</v>
      </c>
      <c r="AA58" s="42" t="s">
        <v>188</v>
      </c>
      <c r="AB58" s="42" t="s">
        <v>188</v>
      </c>
      <c r="AC58" s="42" t="s">
        <v>188</v>
      </c>
      <c r="AD58" s="42" t="s">
        <v>188</v>
      </c>
      <c r="AE58" s="42" t="s">
        <v>188</v>
      </c>
      <c r="AF58" s="42" t="s">
        <v>188</v>
      </c>
      <c r="AG58" s="42" t="s">
        <v>188</v>
      </c>
      <c r="AH58" s="42" t="s">
        <v>188</v>
      </c>
      <c r="AI58" s="42" t="s">
        <v>188</v>
      </c>
      <c r="AJ58" s="42" t="s">
        <v>188</v>
      </c>
      <c r="AK58" s="42" t="s">
        <v>188</v>
      </c>
      <c r="AL58" s="42" t="s">
        <v>188</v>
      </c>
      <c r="AM58" s="42" t="s">
        <v>188</v>
      </c>
      <c r="AN58" s="42" t="s">
        <v>188</v>
      </c>
      <c r="AO58" s="42" t="s">
        <v>188</v>
      </c>
      <c r="AP58" s="42" t="s">
        <v>188</v>
      </c>
      <c r="AQ58" s="42" t="s">
        <v>188</v>
      </c>
      <c r="AR58" s="42" t="s">
        <v>188</v>
      </c>
      <c r="AS58" s="42" t="s">
        <v>188</v>
      </c>
      <c r="AT58" s="56">
        <f>AT59</f>
        <v>1.8489100000000001</v>
      </c>
      <c r="AU58" s="56">
        <f>SUM(AU59:AU59)</f>
        <v>0</v>
      </c>
      <c r="AV58" s="42" t="s">
        <v>188</v>
      </c>
      <c r="AW58" s="42" t="s">
        <v>188</v>
      </c>
      <c r="AX58" s="87" t="e">
        <f>AU58-#REF!</f>
        <v>#REF!</v>
      </c>
    </row>
    <row r="59" spans="1:50" ht="24" customHeight="1" x14ac:dyDescent="0.2">
      <c r="A59" s="32" t="s">
        <v>190</v>
      </c>
      <c r="B59" s="97" t="s">
        <v>200</v>
      </c>
      <c r="C59" s="94" t="s">
        <v>224</v>
      </c>
      <c r="D59" s="33" t="s">
        <v>188</v>
      </c>
      <c r="E59" s="33" t="s">
        <v>188</v>
      </c>
      <c r="F59" s="33" t="s">
        <v>188</v>
      </c>
      <c r="G59" s="33" t="s">
        <v>188</v>
      </c>
      <c r="H59" s="33" t="s">
        <v>188</v>
      </c>
      <c r="I59" s="33" t="s">
        <v>188</v>
      </c>
      <c r="J59" s="33" t="s">
        <v>188</v>
      </c>
      <c r="K59" s="33" t="s">
        <v>188</v>
      </c>
      <c r="L59" s="33" t="s">
        <v>188</v>
      </c>
      <c r="M59" s="33" t="s">
        <v>188</v>
      </c>
      <c r="N59" s="33" t="s">
        <v>188</v>
      </c>
      <c r="O59" s="33" t="s">
        <v>188</v>
      </c>
      <c r="P59" s="33" t="s">
        <v>188</v>
      </c>
      <c r="Q59" s="33" t="s">
        <v>188</v>
      </c>
      <c r="R59" s="33" t="s">
        <v>188</v>
      </c>
      <c r="S59" s="33" t="s">
        <v>188</v>
      </c>
      <c r="T59" s="98">
        <v>0</v>
      </c>
      <c r="U59" s="33">
        <v>0</v>
      </c>
      <c r="V59" s="98">
        <v>2.94</v>
      </c>
      <c r="W59" s="33">
        <v>0</v>
      </c>
      <c r="X59" s="33" t="s">
        <v>188</v>
      </c>
      <c r="Y59" s="33" t="s">
        <v>188</v>
      </c>
      <c r="Z59" s="33" t="s">
        <v>188</v>
      </c>
      <c r="AA59" s="33" t="s">
        <v>188</v>
      </c>
      <c r="AB59" s="33" t="s">
        <v>188</v>
      </c>
      <c r="AC59" s="33" t="s">
        <v>188</v>
      </c>
      <c r="AD59" s="33" t="s">
        <v>188</v>
      </c>
      <c r="AE59" s="33" t="s">
        <v>188</v>
      </c>
      <c r="AF59" s="33" t="s">
        <v>188</v>
      </c>
      <c r="AG59" s="33" t="s">
        <v>188</v>
      </c>
      <c r="AH59" s="33" t="s">
        <v>188</v>
      </c>
      <c r="AI59" s="33" t="s">
        <v>188</v>
      </c>
      <c r="AJ59" s="33" t="s">
        <v>188</v>
      </c>
      <c r="AK59" s="33" t="s">
        <v>188</v>
      </c>
      <c r="AL59" s="33" t="s">
        <v>188</v>
      </c>
      <c r="AM59" s="33" t="s">
        <v>188</v>
      </c>
      <c r="AN59" s="33" t="s">
        <v>188</v>
      </c>
      <c r="AO59" s="33" t="s">
        <v>188</v>
      </c>
      <c r="AP59" s="33" t="s">
        <v>188</v>
      </c>
      <c r="AQ59" s="33" t="s">
        <v>188</v>
      </c>
      <c r="AR59" s="33" t="s">
        <v>188</v>
      </c>
      <c r="AS59" s="33" t="s">
        <v>188</v>
      </c>
      <c r="AT59" s="95">
        <f>1.13166+0.71725</f>
        <v>1.8489100000000001</v>
      </c>
      <c r="AU59" s="98">
        <v>0</v>
      </c>
      <c r="AV59" s="96" t="s">
        <v>188</v>
      </c>
      <c r="AW59" s="96" t="s">
        <v>188</v>
      </c>
      <c r="AX59" s="87" t="e">
        <f>AU59-#REF!</f>
        <v>#REF!</v>
      </c>
    </row>
    <row r="60" spans="1:50" ht="25.5" x14ac:dyDescent="0.2">
      <c r="A60" s="6" t="s">
        <v>165</v>
      </c>
      <c r="B60" s="59" t="s">
        <v>112</v>
      </c>
      <c r="C60" s="6" t="s">
        <v>70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68" t="s">
        <v>188</v>
      </c>
      <c r="U60" s="73">
        <v>0</v>
      </c>
      <c r="V60" s="68" t="s">
        <v>188</v>
      </c>
      <c r="W60" s="73">
        <v>0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68" t="s">
        <v>188</v>
      </c>
      <c r="AU60" s="68" t="s">
        <v>188</v>
      </c>
      <c r="AV60" s="68" t="s">
        <v>188</v>
      </c>
      <c r="AW60" s="68" t="s">
        <v>188</v>
      </c>
    </row>
    <row r="61" spans="1:50" s="46" customFormat="1" ht="25.5" x14ac:dyDescent="0.2">
      <c r="A61" s="44" t="s">
        <v>166</v>
      </c>
      <c r="B61" s="81" t="s">
        <v>113</v>
      </c>
      <c r="C61" s="44" t="s">
        <v>70</v>
      </c>
      <c r="D61" s="45" t="s">
        <v>188</v>
      </c>
      <c r="E61" s="45" t="s">
        <v>188</v>
      </c>
      <c r="F61" s="45" t="s">
        <v>188</v>
      </c>
      <c r="G61" s="45" t="s">
        <v>188</v>
      </c>
      <c r="H61" s="45" t="s">
        <v>188</v>
      </c>
      <c r="I61" s="45" t="s">
        <v>188</v>
      </c>
      <c r="J61" s="45" t="s">
        <v>188</v>
      </c>
      <c r="K61" s="45" t="s">
        <v>188</v>
      </c>
      <c r="L61" s="45" t="s">
        <v>188</v>
      </c>
      <c r="M61" s="45" t="s">
        <v>188</v>
      </c>
      <c r="N61" s="45" t="s">
        <v>188</v>
      </c>
      <c r="O61" s="45" t="s">
        <v>188</v>
      </c>
      <c r="P61" s="45" t="s">
        <v>188</v>
      </c>
      <c r="Q61" s="45" t="s">
        <v>188</v>
      </c>
      <c r="R61" s="45" t="s">
        <v>188</v>
      </c>
      <c r="S61" s="45" t="s">
        <v>188</v>
      </c>
      <c r="T61" s="55">
        <f>SUM(T62:T66)</f>
        <v>0</v>
      </c>
      <c r="U61" s="45">
        <v>0</v>
      </c>
      <c r="V61" s="55">
        <f>SUM(V62:V66)</f>
        <v>0</v>
      </c>
      <c r="W61" s="45">
        <v>0</v>
      </c>
      <c r="X61" s="45" t="s">
        <v>188</v>
      </c>
      <c r="Y61" s="45" t="s">
        <v>188</v>
      </c>
      <c r="Z61" s="45" t="s">
        <v>188</v>
      </c>
      <c r="AA61" s="45" t="s">
        <v>188</v>
      </c>
      <c r="AB61" s="45" t="s">
        <v>188</v>
      </c>
      <c r="AC61" s="45" t="s">
        <v>188</v>
      </c>
      <c r="AD61" s="45" t="s">
        <v>188</v>
      </c>
      <c r="AE61" s="45" t="s">
        <v>188</v>
      </c>
      <c r="AF61" s="45" t="s">
        <v>188</v>
      </c>
      <c r="AG61" s="45" t="s">
        <v>188</v>
      </c>
      <c r="AH61" s="45" t="s">
        <v>188</v>
      </c>
      <c r="AI61" s="45" t="s">
        <v>188</v>
      </c>
      <c r="AJ61" s="45" t="s">
        <v>188</v>
      </c>
      <c r="AK61" s="45" t="s">
        <v>188</v>
      </c>
      <c r="AL61" s="45" t="s">
        <v>188</v>
      </c>
      <c r="AM61" s="45" t="s">
        <v>188</v>
      </c>
      <c r="AN61" s="45" t="s">
        <v>188</v>
      </c>
      <c r="AO61" s="45" t="s">
        <v>188</v>
      </c>
      <c r="AP61" s="45" t="s">
        <v>188</v>
      </c>
      <c r="AQ61" s="45" t="s">
        <v>188</v>
      </c>
      <c r="AR61" s="45" t="s">
        <v>188</v>
      </c>
      <c r="AS61" s="45" t="s">
        <v>188</v>
      </c>
      <c r="AT61" s="55">
        <f>SUM(AT62:AT66)</f>
        <v>0</v>
      </c>
      <c r="AU61" s="55">
        <f>SUM(AU62:AU66)</f>
        <v>0</v>
      </c>
      <c r="AV61" s="45" t="s">
        <v>188</v>
      </c>
      <c r="AW61" s="45" t="s">
        <v>188</v>
      </c>
    </row>
    <row r="62" spans="1:50" ht="25.5" x14ac:dyDescent="0.2">
      <c r="A62" s="6" t="s">
        <v>167</v>
      </c>
      <c r="B62" s="59" t="s">
        <v>114</v>
      </c>
      <c r="C62" s="6" t="s">
        <v>70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50">
        <v>0</v>
      </c>
      <c r="U62" s="7">
        <v>0</v>
      </c>
      <c r="V62" s="50">
        <v>0</v>
      </c>
      <c r="W62" s="7">
        <v>0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50">
        <v>0</v>
      </c>
      <c r="AU62" s="50">
        <v>0</v>
      </c>
      <c r="AV62" s="7" t="s">
        <v>188</v>
      </c>
      <c r="AW62" s="7" t="s">
        <v>188</v>
      </c>
    </row>
    <row r="63" spans="1:50" ht="25.5" x14ac:dyDescent="0.2">
      <c r="A63" s="6" t="s">
        <v>168</v>
      </c>
      <c r="B63" s="59" t="s">
        <v>115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169</v>
      </c>
      <c r="B64" s="59" t="s">
        <v>116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170</v>
      </c>
      <c r="B65" s="59" t="s">
        <v>117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s="49" customFormat="1" ht="38.25" x14ac:dyDescent="0.2">
      <c r="A66" s="47" t="s">
        <v>171</v>
      </c>
      <c r="B66" s="85" t="s">
        <v>118</v>
      </c>
      <c r="C66" s="47" t="s">
        <v>70</v>
      </c>
      <c r="D66" s="48" t="s">
        <v>188</v>
      </c>
      <c r="E66" s="48" t="s">
        <v>188</v>
      </c>
      <c r="F66" s="48" t="s">
        <v>188</v>
      </c>
      <c r="G66" s="48" t="s">
        <v>188</v>
      </c>
      <c r="H66" s="48" t="s">
        <v>188</v>
      </c>
      <c r="I66" s="48" t="s">
        <v>188</v>
      </c>
      <c r="J66" s="48" t="s">
        <v>188</v>
      </c>
      <c r="K66" s="48" t="s">
        <v>188</v>
      </c>
      <c r="L66" s="48" t="s">
        <v>188</v>
      </c>
      <c r="M66" s="48" t="s">
        <v>188</v>
      </c>
      <c r="N66" s="48" t="s">
        <v>188</v>
      </c>
      <c r="O66" s="48" t="s">
        <v>188</v>
      </c>
      <c r="P66" s="48" t="s">
        <v>188</v>
      </c>
      <c r="Q66" s="48" t="s">
        <v>188</v>
      </c>
      <c r="R66" s="48" t="s">
        <v>188</v>
      </c>
      <c r="S66" s="48" t="s">
        <v>188</v>
      </c>
      <c r="T66" s="57">
        <f>T67</f>
        <v>0</v>
      </c>
      <c r="U66" s="48">
        <f>U67</f>
        <v>0</v>
      </c>
      <c r="V66" s="57">
        <f>V67</f>
        <v>0</v>
      </c>
      <c r="W66" s="48">
        <f>W67</f>
        <v>0</v>
      </c>
      <c r="X66" s="48" t="s">
        <v>188</v>
      </c>
      <c r="Y66" s="48" t="s">
        <v>188</v>
      </c>
      <c r="Z66" s="48" t="s">
        <v>188</v>
      </c>
      <c r="AA66" s="48" t="s">
        <v>188</v>
      </c>
      <c r="AB66" s="48" t="s">
        <v>188</v>
      </c>
      <c r="AC66" s="48" t="s">
        <v>188</v>
      </c>
      <c r="AD66" s="48" t="s">
        <v>188</v>
      </c>
      <c r="AE66" s="48" t="s">
        <v>188</v>
      </c>
      <c r="AF66" s="48" t="s">
        <v>188</v>
      </c>
      <c r="AG66" s="48" t="s">
        <v>188</v>
      </c>
      <c r="AH66" s="48" t="s">
        <v>188</v>
      </c>
      <c r="AI66" s="48" t="s">
        <v>188</v>
      </c>
      <c r="AJ66" s="48" t="s">
        <v>188</v>
      </c>
      <c r="AK66" s="48" t="s">
        <v>188</v>
      </c>
      <c r="AL66" s="48" t="s">
        <v>188</v>
      </c>
      <c r="AM66" s="48" t="s">
        <v>188</v>
      </c>
      <c r="AN66" s="48" t="s">
        <v>188</v>
      </c>
      <c r="AO66" s="48" t="s">
        <v>188</v>
      </c>
      <c r="AP66" s="48" t="s">
        <v>188</v>
      </c>
      <c r="AQ66" s="48" t="s">
        <v>188</v>
      </c>
      <c r="AR66" s="48" t="s">
        <v>188</v>
      </c>
      <c r="AS66" s="48" t="s">
        <v>188</v>
      </c>
      <c r="AT66" s="57">
        <f>AT67</f>
        <v>0</v>
      </c>
      <c r="AU66" s="57">
        <f>AU67</f>
        <v>0</v>
      </c>
      <c r="AV66" s="48" t="s">
        <v>188</v>
      </c>
      <c r="AW66" s="48" t="s">
        <v>188</v>
      </c>
    </row>
    <row r="67" spans="1:49" s="40" customFormat="1" ht="25.5" x14ac:dyDescent="0.2">
      <c r="A67" s="32" t="s">
        <v>191</v>
      </c>
      <c r="B67" s="93" t="s">
        <v>186</v>
      </c>
      <c r="C67" s="91" t="s">
        <v>202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52">
        <v>0</v>
      </c>
      <c r="U67" s="33">
        <v>0</v>
      </c>
      <c r="V67" s="52">
        <v>0</v>
      </c>
      <c r="W67" s="33">
        <v>0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52">
        <v>0</v>
      </c>
      <c r="AU67" s="52">
        <v>0</v>
      </c>
      <c r="AV67" s="33" t="s">
        <v>188</v>
      </c>
      <c r="AW67" s="33" t="s">
        <v>188</v>
      </c>
    </row>
    <row r="68" spans="1:49" ht="38.25" x14ac:dyDescent="0.2">
      <c r="A68" s="6" t="s">
        <v>172</v>
      </c>
      <c r="B68" s="59" t="s">
        <v>119</v>
      </c>
      <c r="C68" s="6" t="s">
        <v>70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50">
        <v>0</v>
      </c>
      <c r="U68" s="7">
        <v>0</v>
      </c>
      <c r="V68" s="50">
        <v>0</v>
      </c>
      <c r="W68" s="7">
        <v>0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50">
        <v>0</v>
      </c>
      <c r="AU68" s="50">
        <v>0</v>
      </c>
      <c r="AV68" s="7" t="s">
        <v>188</v>
      </c>
      <c r="AW68" s="7" t="s">
        <v>188</v>
      </c>
    </row>
    <row r="69" spans="1:49" ht="38.25" x14ac:dyDescent="0.2">
      <c r="A69" s="6" t="s">
        <v>173</v>
      </c>
      <c r="B69" s="59" t="s">
        <v>120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174</v>
      </c>
      <c r="B70" s="59" t="s">
        <v>121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s="46" customFormat="1" ht="38.25" x14ac:dyDescent="0.2">
      <c r="A71" s="44" t="s">
        <v>175</v>
      </c>
      <c r="B71" s="81" t="s">
        <v>122</v>
      </c>
      <c r="C71" s="44" t="s">
        <v>70</v>
      </c>
      <c r="D71" s="45" t="s">
        <v>188</v>
      </c>
      <c r="E71" s="45" t="s">
        <v>188</v>
      </c>
      <c r="F71" s="45" t="s">
        <v>188</v>
      </c>
      <c r="G71" s="45" t="s">
        <v>188</v>
      </c>
      <c r="H71" s="45" t="s">
        <v>188</v>
      </c>
      <c r="I71" s="45" t="s">
        <v>188</v>
      </c>
      <c r="J71" s="45" t="s">
        <v>188</v>
      </c>
      <c r="K71" s="45" t="s">
        <v>188</v>
      </c>
      <c r="L71" s="45" t="s">
        <v>188</v>
      </c>
      <c r="M71" s="45" t="s">
        <v>188</v>
      </c>
      <c r="N71" s="45" t="s">
        <v>188</v>
      </c>
      <c r="O71" s="45" t="s">
        <v>188</v>
      </c>
      <c r="P71" s="45" t="s">
        <v>188</v>
      </c>
      <c r="Q71" s="45" t="s">
        <v>188</v>
      </c>
      <c r="R71" s="45" t="s">
        <v>188</v>
      </c>
      <c r="S71" s="45" t="s">
        <v>188</v>
      </c>
      <c r="T71" s="55">
        <v>0</v>
      </c>
      <c r="U71" s="45">
        <v>0</v>
      </c>
      <c r="V71" s="55">
        <v>0</v>
      </c>
      <c r="W71" s="45">
        <v>0</v>
      </c>
      <c r="X71" s="45" t="s">
        <v>188</v>
      </c>
      <c r="Y71" s="45" t="s">
        <v>188</v>
      </c>
      <c r="Z71" s="45" t="s">
        <v>188</v>
      </c>
      <c r="AA71" s="45" t="s">
        <v>188</v>
      </c>
      <c r="AB71" s="45" t="s">
        <v>188</v>
      </c>
      <c r="AC71" s="45" t="s">
        <v>188</v>
      </c>
      <c r="AD71" s="45" t="s">
        <v>188</v>
      </c>
      <c r="AE71" s="45" t="s">
        <v>188</v>
      </c>
      <c r="AF71" s="45" t="s">
        <v>188</v>
      </c>
      <c r="AG71" s="45" t="s">
        <v>188</v>
      </c>
      <c r="AH71" s="45" t="s">
        <v>188</v>
      </c>
      <c r="AI71" s="45" t="s">
        <v>188</v>
      </c>
      <c r="AJ71" s="45" t="s">
        <v>188</v>
      </c>
      <c r="AK71" s="45" t="s">
        <v>188</v>
      </c>
      <c r="AL71" s="45" t="s">
        <v>188</v>
      </c>
      <c r="AM71" s="45" t="s">
        <v>188</v>
      </c>
      <c r="AN71" s="45" t="s">
        <v>188</v>
      </c>
      <c r="AO71" s="45" t="s">
        <v>188</v>
      </c>
      <c r="AP71" s="45" t="s">
        <v>188</v>
      </c>
      <c r="AQ71" s="45" t="s">
        <v>188</v>
      </c>
      <c r="AR71" s="45" t="s">
        <v>188</v>
      </c>
      <c r="AS71" s="45" t="s">
        <v>188</v>
      </c>
      <c r="AT71" s="55">
        <v>0</v>
      </c>
      <c r="AU71" s="55">
        <v>0</v>
      </c>
      <c r="AV71" s="45" t="s">
        <v>188</v>
      </c>
      <c r="AW71" s="45" t="s">
        <v>188</v>
      </c>
    </row>
    <row r="72" spans="1:49" ht="25.5" x14ac:dyDescent="0.2">
      <c r="A72" s="6" t="s">
        <v>176</v>
      </c>
      <c r="B72" s="59" t="s">
        <v>123</v>
      </c>
      <c r="C72" s="6" t="s">
        <v>70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50">
        <v>0</v>
      </c>
      <c r="U72" s="7">
        <v>0</v>
      </c>
      <c r="V72" s="50">
        <v>0</v>
      </c>
      <c r="W72" s="7">
        <v>0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50">
        <v>0</v>
      </c>
      <c r="AU72" s="50">
        <v>0</v>
      </c>
      <c r="AV72" s="7" t="s">
        <v>188</v>
      </c>
      <c r="AW72" s="7" t="s">
        <v>188</v>
      </c>
    </row>
    <row r="73" spans="1:49" ht="38.25" x14ac:dyDescent="0.2">
      <c r="A73" s="6" t="s">
        <v>177</v>
      </c>
      <c r="B73" s="59" t="s">
        <v>124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s="34" customFormat="1" ht="54.75" customHeight="1" x14ac:dyDescent="0.2">
      <c r="A74" s="32" t="s">
        <v>178</v>
      </c>
      <c r="B74" s="64" t="s">
        <v>106</v>
      </c>
      <c r="C74" s="32" t="s">
        <v>70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52">
        <f>SUM(T75:T76)</f>
        <v>0</v>
      </c>
      <c r="U74" s="4">
        <v>0</v>
      </c>
      <c r="V74" s="52">
        <f>SUM(V75:V76)</f>
        <v>0</v>
      </c>
      <c r="W74" s="4">
        <v>0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52">
        <f>SUM(AT75:AT76)</f>
        <v>0</v>
      </c>
      <c r="AU74" s="52">
        <f>SUM(AU75:AU76)</f>
        <v>0</v>
      </c>
      <c r="AV74" s="33" t="s">
        <v>188</v>
      </c>
      <c r="AW74" s="33" t="s">
        <v>188</v>
      </c>
    </row>
    <row r="75" spans="1:49" ht="54.75" customHeight="1" x14ac:dyDescent="0.2">
      <c r="A75" s="6" t="s">
        <v>179</v>
      </c>
      <c r="B75" s="59" t="s">
        <v>107</v>
      </c>
      <c r="C75" s="6" t="s">
        <v>70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50">
        <v>0</v>
      </c>
      <c r="U75" s="7">
        <v>0</v>
      </c>
      <c r="V75" s="50">
        <v>0</v>
      </c>
      <c r="W75" s="7">
        <v>0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50">
        <v>0</v>
      </c>
      <c r="AU75" s="50">
        <v>0</v>
      </c>
      <c r="AV75" s="7" t="s">
        <v>188</v>
      </c>
      <c r="AW75" s="7" t="s">
        <v>188</v>
      </c>
    </row>
    <row r="76" spans="1:49" ht="45.75" customHeight="1" x14ac:dyDescent="0.2">
      <c r="A76" s="6" t="s">
        <v>180</v>
      </c>
      <c r="B76" s="59" t="s">
        <v>108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s="10" customFormat="1" ht="35.25" customHeight="1" x14ac:dyDescent="0.2">
      <c r="A77" s="9" t="s">
        <v>181</v>
      </c>
      <c r="B77" s="64" t="s">
        <v>109</v>
      </c>
      <c r="C77" s="9" t="s">
        <v>70</v>
      </c>
      <c r="D77" s="4" t="s">
        <v>188</v>
      </c>
      <c r="E77" s="4" t="s">
        <v>188</v>
      </c>
      <c r="F77" s="4" t="s">
        <v>188</v>
      </c>
      <c r="G77" s="4" t="s">
        <v>188</v>
      </c>
      <c r="H77" s="4" t="s">
        <v>188</v>
      </c>
      <c r="I77" s="4" t="s">
        <v>188</v>
      </c>
      <c r="J77" s="4" t="s">
        <v>188</v>
      </c>
      <c r="K77" s="4" t="s">
        <v>188</v>
      </c>
      <c r="L77" s="4" t="s">
        <v>188</v>
      </c>
      <c r="M77" s="4" t="s">
        <v>188</v>
      </c>
      <c r="N77" s="4" t="s">
        <v>188</v>
      </c>
      <c r="O77" s="4" t="s">
        <v>188</v>
      </c>
      <c r="P77" s="4" t="s">
        <v>188</v>
      </c>
      <c r="Q77" s="4" t="s">
        <v>188</v>
      </c>
      <c r="R77" s="4" t="s">
        <v>188</v>
      </c>
      <c r="S77" s="4" t="s">
        <v>188</v>
      </c>
      <c r="T77" s="52">
        <f>SUM(T78:T79)</f>
        <v>0</v>
      </c>
      <c r="U77" s="4">
        <v>0</v>
      </c>
      <c r="V77" s="52">
        <f>SUM(V78:V79)</f>
        <v>0</v>
      </c>
      <c r="W77" s="4">
        <v>0</v>
      </c>
      <c r="X77" s="4" t="s">
        <v>188</v>
      </c>
      <c r="Y77" s="4" t="s">
        <v>188</v>
      </c>
      <c r="Z77" s="4" t="s">
        <v>188</v>
      </c>
      <c r="AA77" s="4" t="s">
        <v>188</v>
      </c>
      <c r="AB77" s="4" t="s">
        <v>188</v>
      </c>
      <c r="AC77" s="4" t="s">
        <v>188</v>
      </c>
      <c r="AD77" s="4" t="s">
        <v>188</v>
      </c>
      <c r="AE77" s="4" t="s">
        <v>188</v>
      </c>
      <c r="AF77" s="4" t="s">
        <v>188</v>
      </c>
      <c r="AG77" s="4" t="s">
        <v>188</v>
      </c>
      <c r="AH77" s="4" t="s">
        <v>188</v>
      </c>
      <c r="AI77" s="4" t="s">
        <v>188</v>
      </c>
      <c r="AJ77" s="4" t="s">
        <v>188</v>
      </c>
      <c r="AK77" s="4" t="s">
        <v>188</v>
      </c>
      <c r="AL77" s="4" t="s">
        <v>188</v>
      </c>
      <c r="AM77" s="4" t="s">
        <v>188</v>
      </c>
      <c r="AN77" s="4" t="s">
        <v>188</v>
      </c>
      <c r="AO77" s="4" t="s">
        <v>188</v>
      </c>
      <c r="AP77" s="4" t="s">
        <v>188</v>
      </c>
      <c r="AQ77" s="4" t="s">
        <v>188</v>
      </c>
      <c r="AR77" s="4" t="s">
        <v>188</v>
      </c>
      <c r="AS77" s="4" t="s">
        <v>188</v>
      </c>
      <c r="AT77" s="52">
        <f>AT78</f>
        <v>0</v>
      </c>
      <c r="AU77" s="52">
        <f>SUM(AU78:AU79)</f>
        <v>0</v>
      </c>
      <c r="AV77" s="4" t="s">
        <v>188</v>
      </c>
      <c r="AW77" s="4" t="s">
        <v>188</v>
      </c>
    </row>
    <row r="78" spans="1:49" ht="32.25" hidden="1" customHeight="1" outlineLevel="1" thickBot="1" x14ac:dyDescent="0.3">
      <c r="A78" s="6" t="s">
        <v>189</v>
      </c>
      <c r="B78" s="60"/>
      <c r="C78" s="8"/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>
        <v>0</v>
      </c>
      <c r="U78" s="12" t="s">
        <v>188</v>
      </c>
      <c r="V78" s="7">
        <v>0</v>
      </c>
      <c r="W78" s="58">
        <v>0.77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">
        <v>0</v>
      </c>
      <c r="AU78" s="7">
        <v>0</v>
      </c>
      <c r="AV78" s="7" t="s">
        <v>188</v>
      </c>
      <c r="AW78" s="7" t="s">
        <v>188</v>
      </c>
    </row>
    <row r="79" spans="1:49" ht="32.25" hidden="1" customHeight="1" outlineLevel="1" thickTop="1" x14ac:dyDescent="0.25">
      <c r="A79" s="6" t="s">
        <v>196</v>
      </c>
      <c r="B79" s="61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4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4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AT82</f>
        <v>7.6694399999999989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206</v>
      </c>
      <c r="B82" s="90" t="s">
        <v>207</v>
      </c>
      <c r="C82" s="91" t="s">
        <v>208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7.6694399999999989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5" t="s">
        <v>206</v>
      </c>
      <c r="B83" s="74" t="s">
        <v>213</v>
      </c>
      <c r="C83" s="66" t="s">
        <v>209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89">
        <v>0</v>
      </c>
      <c r="U83" s="7">
        <v>0</v>
      </c>
      <c r="V83" s="89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75">
        <v>1.65</v>
      </c>
      <c r="AU83" s="89">
        <v>0</v>
      </c>
      <c r="AV83" s="73" t="s">
        <v>188</v>
      </c>
      <c r="AW83" s="73" t="s">
        <v>188</v>
      </c>
    </row>
    <row r="84" spans="1:49" ht="27" customHeight="1" x14ac:dyDescent="0.2">
      <c r="A84" s="65" t="s">
        <v>206</v>
      </c>
      <c r="B84" s="74" t="s">
        <v>210</v>
      </c>
      <c r="C84" s="66" t="s">
        <v>211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89">
        <v>0</v>
      </c>
      <c r="U84" s="7">
        <v>0</v>
      </c>
      <c r="V84" s="89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76">
        <v>5.2194399999999996</v>
      </c>
      <c r="AU84" s="89">
        <v>0</v>
      </c>
      <c r="AV84" s="73" t="s">
        <v>188</v>
      </c>
      <c r="AW84" s="73" t="s">
        <v>188</v>
      </c>
    </row>
    <row r="85" spans="1:49" s="107" customFormat="1" ht="27" customHeight="1" thickBot="1" x14ac:dyDescent="0.25">
      <c r="A85" s="99" t="s">
        <v>206</v>
      </c>
      <c r="B85" s="100" t="s">
        <v>203</v>
      </c>
      <c r="C85" s="101" t="s">
        <v>212</v>
      </c>
      <c r="D85" s="102" t="s">
        <v>188</v>
      </c>
      <c r="E85" s="102" t="s">
        <v>188</v>
      </c>
      <c r="F85" s="102" t="s">
        <v>188</v>
      </c>
      <c r="G85" s="102" t="s">
        <v>188</v>
      </c>
      <c r="H85" s="102" t="s">
        <v>188</v>
      </c>
      <c r="I85" s="102" t="s">
        <v>188</v>
      </c>
      <c r="J85" s="102" t="s">
        <v>188</v>
      </c>
      <c r="K85" s="103" t="s">
        <v>188</v>
      </c>
      <c r="L85" s="102" t="s">
        <v>188</v>
      </c>
      <c r="M85" s="103" t="s">
        <v>188</v>
      </c>
      <c r="N85" s="102" t="s">
        <v>188</v>
      </c>
      <c r="O85" s="102" t="s">
        <v>188</v>
      </c>
      <c r="P85" s="102" t="s">
        <v>188</v>
      </c>
      <c r="Q85" s="102" t="s">
        <v>188</v>
      </c>
      <c r="R85" s="102" t="s">
        <v>188</v>
      </c>
      <c r="S85" s="102" t="s">
        <v>188</v>
      </c>
      <c r="T85" s="104">
        <v>0</v>
      </c>
      <c r="U85" s="102">
        <v>0</v>
      </c>
      <c r="V85" s="104">
        <v>0</v>
      </c>
      <c r="W85" s="102">
        <v>0</v>
      </c>
      <c r="X85" s="102" t="s">
        <v>188</v>
      </c>
      <c r="Y85" s="102" t="s">
        <v>188</v>
      </c>
      <c r="Z85" s="102" t="s">
        <v>188</v>
      </c>
      <c r="AA85" s="102" t="s">
        <v>188</v>
      </c>
      <c r="AB85" s="102" t="s">
        <v>188</v>
      </c>
      <c r="AC85" s="102" t="s">
        <v>188</v>
      </c>
      <c r="AD85" s="102" t="s">
        <v>188</v>
      </c>
      <c r="AE85" s="102" t="s">
        <v>188</v>
      </c>
      <c r="AF85" s="102" t="s">
        <v>188</v>
      </c>
      <c r="AG85" s="102" t="s">
        <v>188</v>
      </c>
      <c r="AH85" s="102" t="s">
        <v>188</v>
      </c>
      <c r="AI85" s="102" t="s">
        <v>188</v>
      </c>
      <c r="AJ85" s="102" t="s">
        <v>188</v>
      </c>
      <c r="AK85" s="102" t="s">
        <v>188</v>
      </c>
      <c r="AL85" s="102" t="s">
        <v>188</v>
      </c>
      <c r="AM85" s="102" t="s">
        <v>188</v>
      </c>
      <c r="AN85" s="102" t="s">
        <v>188</v>
      </c>
      <c r="AO85" s="102" t="s">
        <v>188</v>
      </c>
      <c r="AP85" s="102" t="s">
        <v>188</v>
      </c>
      <c r="AQ85" s="102" t="s">
        <v>188</v>
      </c>
      <c r="AR85" s="102" t="s">
        <v>188</v>
      </c>
      <c r="AS85" s="102" t="s">
        <v>188</v>
      </c>
      <c r="AT85" s="105">
        <v>0.8</v>
      </c>
      <c r="AU85" s="104">
        <v>0</v>
      </c>
      <c r="AV85" s="106" t="s">
        <v>188</v>
      </c>
      <c r="AW85" s="106" t="s">
        <v>188</v>
      </c>
    </row>
    <row r="86" spans="1:49" s="15" customFormat="1" x14ac:dyDescent="0.2">
      <c r="A86" s="14"/>
      <c r="B86" s="77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8.75" x14ac:dyDescent="0.3">
      <c r="A87" s="14"/>
      <c r="B87" s="108" t="s">
        <v>216</v>
      </c>
      <c r="C87" s="108"/>
      <c r="D87" s="108"/>
      <c r="E87" s="109"/>
      <c r="F87" s="109"/>
      <c r="G87" s="109"/>
      <c r="H87" s="109"/>
      <c r="I87" s="109"/>
      <c r="J87" s="109"/>
      <c r="K87" s="109"/>
      <c r="L87" s="109"/>
      <c r="M87" s="108" t="s">
        <v>217</v>
      </c>
      <c r="N87" s="109"/>
    </row>
    <row r="88" spans="1:49" s="15" customFormat="1" ht="18.75" x14ac:dyDescent="0.3">
      <c r="A88" s="14"/>
      <c r="B88" s="108"/>
      <c r="C88" s="108"/>
      <c r="D88" s="108"/>
      <c r="E88" s="109"/>
      <c r="F88" s="109"/>
      <c r="G88" s="109"/>
      <c r="H88" s="109"/>
      <c r="I88" s="109"/>
      <c r="J88" s="109"/>
      <c r="K88" s="109"/>
      <c r="L88" s="109"/>
      <c r="M88" s="108"/>
      <c r="N88" s="109"/>
    </row>
    <row r="89" spans="1:49" s="15" customFormat="1" ht="18.75" x14ac:dyDescent="0.3">
      <c r="A89" s="14"/>
      <c r="B89" s="108" t="s">
        <v>218</v>
      </c>
      <c r="C89" s="108"/>
      <c r="D89" s="108"/>
      <c r="E89" s="109"/>
      <c r="F89" s="109"/>
      <c r="G89" s="109"/>
      <c r="H89" s="109"/>
      <c r="I89" s="109"/>
      <c r="J89" s="109"/>
      <c r="K89" s="109"/>
      <c r="L89" s="109"/>
      <c r="M89" s="108" t="s">
        <v>219</v>
      </c>
      <c r="N89" s="109"/>
    </row>
    <row r="90" spans="1:49" s="15" customFormat="1" ht="18.75" x14ac:dyDescent="0.3">
      <c r="A90" s="14"/>
      <c r="B90" s="108"/>
      <c r="C90" s="108"/>
      <c r="D90" s="108"/>
      <c r="E90" s="109"/>
      <c r="F90" s="109"/>
      <c r="G90" s="109"/>
      <c r="H90" s="109"/>
      <c r="I90" s="109"/>
      <c r="J90" s="109"/>
      <c r="K90" s="109"/>
      <c r="L90" s="109"/>
      <c r="M90" s="108"/>
      <c r="N90" s="109"/>
    </row>
    <row r="91" spans="1:49" s="15" customFormat="1" ht="18.75" x14ac:dyDescent="0.3">
      <c r="A91" s="14"/>
      <c r="B91" s="108" t="s">
        <v>220</v>
      </c>
      <c r="C91" s="108"/>
      <c r="D91" s="108"/>
      <c r="E91" s="109"/>
      <c r="F91" s="109"/>
      <c r="G91" s="109"/>
      <c r="H91" s="109"/>
      <c r="I91" s="109"/>
      <c r="J91" s="109"/>
      <c r="K91" s="109"/>
      <c r="L91" s="109"/>
      <c r="M91" s="108" t="s">
        <v>221</v>
      </c>
      <c r="N91" s="109"/>
    </row>
    <row r="92" spans="1:49" s="15" customFormat="1" ht="18.75" x14ac:dyDescent="0.3">
      <c r="A92" s="14"/>
      <c r="B92" s="108"/>
      <c r="C92" s="108"/>
      <c r="D92" s="108"/>
      <c r="E92" s="109"/>
      <c r="F92" s="109"/>
      <c r="G92" s="109"/>
      <c r="H92" s="109"/>
      <c r="I92" s="109"/>
      <c r="J92" s="109"/>
      <c r="K92" s="109"/>
      <c r="L92" s="109"/>
      <c r="M92" s="108"/>
      <c r="N92" s="109"/>
    </row>
    <row r="93" spans="1:49" s="15" customFormat="1" ht="18.75" x14ac:dyDescent="0.3">
      <c r="A93" s="14"/>
      <c r="B93" s="108" t="s">
        <v>222</v>
      </c>
      <c r="C93" s="108"/>
      <c r="D93" s="108"/>
      <c r="E93" s="109"/>
      <c r="F93" s="109"/>
      <c r="G93" s="109"/>
      <c r="H93" s="109"/>
      <c r="I93" s="109"/>
      <c r="J93" s="109"/>
      <c r="K93" s="109"/>
      <c r="L93" s="109"/>
      <c r="M93" s="108" t="s">
        <v>223</v>
      </c>
      <c r="N93" s="109"/>
    </row>
    <row r="94" spans="1:49" s="15" customFormat="1" x14ac:dyDescent="0.2">
      <c r="A94" s="14"/>
      <c r="B94" s="77"/>
    </row>
    <row r="95" spans="1:49" s="15" customFormat="1" x14ac:dyDescent="0.2">
      <c r="A95" s="14"/>
      <c r="B95" s="77"/>
    </row>
  </sheetData>
  <autoFilter ref="A19:AW83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2019-03-27T08:21:58Z</dcterms:modified>
</cp:coreProperties>
</file>